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9"/>
  <workbookPr defaultThemeVersion="124226"/>
  <mc:AlternateContent xmlns:mc="http://schemas.openxmlformats.org/markup-compatibility/2006">
    <mc:Choice Requires="x15">
      <x15ac:absPath xmlns:x15ac="http://schemas.microsoft.com/office/spreadsheetml/2010/11/ac" url="/Users/pauladanielaolarte/Library/Mobile Documents/com~apple~CloudDocs/PYF/Servicios/Formatos/2026/"/>
    </mc:Choice>
  </mc:AlternateContent>
  <xr:revisionPtr revIDLastSave="0" documentId="13_ncr:1_{9F707713-659A-1940-88C9-A7F3BDE645D4}" xr6:coauthVersionLast="47" xr6:coauthVersionMax="47" xr10:uidLastSave="{00000000-0000-0000-0000-000000000000}"/>
  <bookViews>
    <workbookView xWindow="-40" yWindow="740" windowWidth="29400" windowHeight="15840" xr2:uid="{00000000-000D-0000-FFFF-FFFF00000000}"/>
  </bookViews>
  <sheets>
    <sheet name="Presupuesto Mes" sheetId="34" r:id="rId1"/>
    <sheet name="Data" sheetId="46"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7" i="34" l="1"/>
  <c r="C15" i="46" s="1"/>
  <c r="C16" i="46" s="1"/>
  <c r="I59" i="34"/>
  <c r="I54" i="34"/>
  <c r="I46" i="34"/>
  <c r="I38" i="34"/>
  <c r="I32" i="34"/>
  <c r="D67" i="34"/>
  <c r="D78" i="34" s="1"/>
  <c r="I78" i="34" l="1"/>
  <c r="C25" i="46" s="1"/>
  <c r="C26" i="46" s="1"/>
  <c r="C20" i="46"/>
  <c r="C21" i="46" s="1"/>
  <c r="C9" i="46"/>
  <c r="C10" i="46" s="1"/>
  <c r="S42" i="34"/>
  <c r="C35" i="46" s="1"/>
  <c r="C36" i="46" s="1"/>
  <c r="N48" i="34"/>
  <c r="N54" i="34" l="1"/>
  <c r="C3" i="46" s="1"/>
  <c r="C4" i="46" s="1"/>
  <c r="C30" i="46"/>
  <c r="C31" i="46" s="1"/>
  <c r="N57" i="34" l="1"/>
</calcChain>
</file>

<file path=xl/sharedStrings.xml><?xml version="1.0" encoding="utf-8"?>
<sst xmlns="http://schemas.openxmlformats.org/spreadsheetml/2006/main" count="177" uniqueCount="126">
  <si>
    <t>Total</t>
  </si>
  <si>
    <t>Agua</t>
  </si>
  <si>
    <t>Gas</t>
  </si>
  <si>
    <t>Administración</t>
  </si>
  <si>
    <t>Medicinas</t>
  </si>
  <si>
    <t>Mercado</t>
  </si>
  <si>
    <t>TV/Internet</t>
  </si>
  <si>
    <t>Educación</t>
  </si>
  <si>
    <t>Transporte público</t>
  </si>
  <si>
    <t>Vehículo (Gasolina/Peajes)</t>
  </si>
  <si>
    <t>Taxi / Uber</t>
  </si>
  <si>
    <t>Plan celulares</t>
  </si>
  <si>
    <t>Mascota</t>
  </si>
  <si>
    <t>Prepagada / plan complementario</t>
  </si>
  <si>
    <t>Plan música (Deezer/Spotify)</t>
  </si>
  <si>
    <t>Salidas en familia</t>
  </si>
  <si>
    <t>Almuerzos fuera de casa</t>
  </si>
  <si>
    <t>Citas médicas</t>
  </si>
  <si>
    <t>Apoyo familiar</t>
  </si>
  <si>
    <t>Donaciones</t>
  </si>
  <si>
    <t>Ofrendas</t>
  </si>
  <si>
    <t>Diezmos</t>
  </si>
  <si>
    <t>Apoyo Social</t>
  </si>
  <si>
    <t xml:space="preserve"> - Viaje 1 </t>
  </si>
  <si>
    <t xml:space="preserve"> - Viaje 2</t>
  </si>
  <si>
    <t>Ahorro para casa</t>
  </si>
  <si>
    <t>Ahorro para Viajes</t>
  </si>
  <si>
    <t>Ahorro para estudio</t>
  </si>
  <si>
    <t>Ahorro para carro / Moto</t>
  </si>
  <si>
    <t>Ahorro para ropa</t>
  </si>
  <si>
    <t>Cosméticos</t>
  </si>
  <si>
    <t>Gastos peluquería / Belleza</t>
  </si>
  <si>
    <t>Salidas Trabajo</t>
  </si>
  <si>
    <t>Abonos adicionales a Créditos</t>
  </si>
  <si>
    <t>Seguros</t>
  </si>
  <si>
    <t>Multas</t>
  </si>
  <si>
    <t>Arreglos casa</t>
  </si>
  <si>
    <t>Otros imprevistos</t>
  </si>
  <si>
    <t>Presupuesto mensual</t>
  </si>
  <si>
    <t>Mes:</t>
  </si>
  <si>
    <t>Vivir</t>
  </si>
  <si>
    <t>Proyectar</t>
  </si>
  <si>
    <t>Prever</t>
  </si>
  <si>
    <t>Sueldo mensual</t>
  </si>
  <si>
    <t>Prima / Aguinaldo</t>
  </si>
  <si>
    <t>Intereses de Cesantía</t>
  </si>
  <si>
    <t>Promedio ingreso independiente</t>
  </si>
  <si>
    <t>Ingreso por renta</t>
  </si>
  <si>
    <t>Pensión/Jubilación</t>
  </si>
  <si>
    <t>Bono</t>
  </si>
  <si>
    <t>Otro ingreso</t>
  </si>
  <si>
    <t>Total ingresos mensuales</t>
  </si>
  <si>
    <t>Renta / Alquiler</t>
  </si>
  <si>
    <t>Luz / Electricidad</t>
  </si>
  <si>
    <t xml:space="preserve">Gastos hormiga </t>
  </si>
  <si>
    <t>Streaming (Netflix, Disney+, Amazon)</t>
  </si>
  <si>
    <t>Gimnasio</t>
  </si>
  <si>
    <t>Otros gastos</t>
  </si>
  <si>
    <t>Total cuotas mensuales de deudas</t>
  </si>
  <si>
    <t>Crédito Hipoteca / Leasing</t>
  </si>
  <si>
    <t>Deuda 2</t>
  </si>
  <si>
    <t>Deuda 3</t>
  </si>
  <si>
    <t>Deuda 4</t>
  </si>
  <si>
    <t>Deuda 5</t>
  </si>
  <si>
    <t>Deuda 6</t>
  </si>
  <si>
    <t>Deuda 7</t>
  </si>
  <si>
    <t>Deuda 8</t>
  </si>
  <si>
    <t>Deuda 9</t>
  </si>
  <si>
    <t>Deuda 10</t>
  </si>
  <si>
    <t>Ahorro para Gustos</t>
  </si>
  <si>
    <t>Gusto 1</t>
  </si>
  <si>
    <t>Gusto 2</t>
  </si>
  <si>
    <t>Gusto 3</t>
  </si>
  <si>
    <t>Gusto 4</t>
  </si>
  <si>
    <t>Gusto 5</t>
  </si>
  <si>
    <t>Gusto 6</t>
  </si>
  <si>
    <t>Ahorro para Regalos</t>
  </si>
  <si>
    <t>Regalo 1</t>
  </si>
  <si>
    <t>Regalo 2</t>
  </si>
  <si>
    <t>Regalo 3</t>
  </si>
  <si>
    <t>Regalo 4</t>
  </si>
  <si>
    <t>Regalos navidad</t>
  </si>
  <si>
    <t>Regalos San Valentin</t>
  </si>
  <si>
    <t>Otros regalos</t>
  </si>
  <si>
    <t>Ahorro Impuestos</t>
  </si>
  <si>
    <t>Impuesto predial</t>
  </si>
  <si>
    <t>Impuesto vehículo</t>
  </si>
  <si>
    <t>Declaración renta</t>
  </si>
  <si>
    <t>Otros impuestos</t>
  </si>
  <si>
    <t>Deuda 1</t>
  </si>
  <si>
    <t>Otros proyectos</t>
  </si>
  <si>
    <t>Ingresos asignados</t>
  </si>
  <si>
    <t>Nombre</t>
  </si>
  <si>
    <t>Porcentaje</t>
  </si>
  <si>
    <t>Ingresos faltantes</t>
  </si>
  <si>
    <t>Dar</t>
  </si>
  <si>
    <t>1. Total ingresos asignados</t>
  </si>
  <si>
    <t>2. Nivel de endeudamiento</t>
  </si>
  <si>
    <t xml:space="preserve">Total gastos: </t>
  </si>
  <si>
    <t>Ingresos - Gastos:</t>
  </si>
  <si>
    <t>Nivel de endeudamiento</t>
  </si>
  <si>
    <t>Deuda/ Ingreso</t>
  </si>
  <si>
    <t>Restante</t>
  </si>
  <si>
    <t>3. Nivel de Gastos hormiga</t>
  </si>
  <si>
    <t>Nivel de  gastos hormiga</t>
  </si>
  <si>
    <t>gasto hormiga/ Ingreso</t>
  </si>
  <si>
    <t>Entretenimiento</t>
  </si>
  <si>
    <t>Resumen</t>
  </si>
  <si>
    <r>
      <t xml:space="preserve">El valor de ingresos - gastos nunca debe ser </t>
    </r>
    <r>
      <rPr>
        <b/>
        <sz val="12"/>
        <color rgb="FFC00000"/>
        <rFont val="Be Vietnam Pro Light"/>
      </rPr>
      <t>negativo</t>
    </r>
    <r>
      <rPr>
        <sz val="12"/>
        <color rgb="FF414A67"/>
        <rFont val="Be Vietnam Pro Light"/>
      </rPr>
      <t>, esto significa que estás gastanto más de lo que te ingresa.</t>
    </r>
  </si>
  <si>
    <r>
      <t xml:space="preserve">Es importante que revises tus gastos en deuda, lo ideal es que tu nivel de endeudamiento </t>
    </r>
    <r>
      <rPr>
        <b/>
        <sz val="14"/>
        <color rgb="FF414A67"/>
        <rFont val="Be Vietnam Pro Light"/>
      </rPr>
      <t>NO</t>
    </r>
    <r>
      <rPr>
        <sz val="14"/>
        <color rgb="FF414A67"/>
        <rFont val="Be Vietnam Pro Light"/>
      </rPr>
      <t xml:space="preserve"> supere más del </t>
    </r>
    <r>
      <rPr>
        <b/>
        <sz val="14"/>
        <color rgb="FF414A67"/>
        <rFont val="Be Vietnam Pro Light"/>
      </rPr>
      <t>30%</t>
    </r>
    <r>
      <rPr>
        <sz val="14"/>
        <color rgb="FF414A67"/>
        <rFont val="Be Vietnam Pro Light"/>
      </rPr>
      <t>.</t>
    </r>
  </si>
  <si>
    <r>
      <t xml:space="preserve">Lo aconsejable es que los gastos hormiga </t>
    </r>
    <r>
      <rPr>
        <b/>
        <sz val="14"/>
        <color rgb="FF414A67"/>
        <rFont val="Be Vietnam Pro Light"/>
      </rPr>
      <t>NO</t>
    </r>
    <r>
      <rPr>
        <sz val="14"/>
        <color rgb="FF414A67"/>
        <rFont val="Be Vietnam Pro Light"/>
      </rPr>
      <t xml:space="preserve"> superen el más del </t>
    </r>
    <r>
      <rPr>
        <b/>
        <sz val="14"/>
        <color rgb="FF414A67"/>
        <rFont val="Be Vietnam Pro Light"/>
      </rPr>
      <t xml:space="preserve">5% </t>
    </r>
    <r>
      <rPr>
        <sz val="14"/>
        <color rgb="FF414A67"/>
        <rFont val="Be Vietnam Pro Light"/>
      </rPr>
      <t>de los ingresos mensuales.</t>
    </r>
  </si>
  <si>
    <r>
      <t>Este porcentaje siempre deberá ser</t>
    </r>
    <r>
      <rPr>
        <b/>
        <sz val="12"/>
        <color rgb="FF414A67"/>
        <rFont val="Be Vietnam Pro Light"/>
      </rPr>
      <t xml:space="preserve"> 100%</t>
    </r>
    <r>
      <rPr>
        <sz val="12"/>
        <color rgb="FF414A67"/>
        <rFont val="Be Vietnam Pro Light"/>
      </rPr>
      <t xml:space="preserve"> porque es la suma de las 4 categorías, y la idea es no dejar sobrantes sino </t>
    </r>
    <r>
      <rPr>
        <b/>
        <sz val="12"/>
        <color rgb="FF414A67"/>
        <rFont val="Be Vietnam Pro Light"/>
      </rPr>
      <t xml:space="preserve">asignar todo el ingreso </t>
    </r>
    <r>
      <rPr>
        <sz val="12"/>
        <color rgb="FF414A67"/>
        <rFont val="Be Vietnam Pro Light"/>
      </rPr>
      <t>a una categoría.</t>
    </r>
  </si>
  <si>
    <t>Lavandería</t>
  </si>
  <si>
    <t>1. Llena todos los campos en azul, el documento totaliza toda la información que ingreses.
2. Este formato te sirve para cualquier moneda que uses.
3. Los nombres de las son modificables para que le pongas el nombre correcto.</t>
  </si>
  <si>
    <t>Enero</t>
  </si>
  <si>
    <t>Febrero</t>
  </si>
  <si>
    <t>Marzo</t>
  </si>
  <si>
    <t>Abril</t>
  </si>
  <si>
    <t>Mayo</t>
  </si>
  <si>
    <t>Junio</t>
  </si>
  <si>
    <t>Julio</t>
  </si>
  <si>
    <t>Agosto</t>
  </si>
  <si>
    <t>Septiembre</t>
  </si>
  <si>
    <t>Octubre</t>
  </si>
  <si>
    <t>Noviembre</t>
  </si>
  <si>
    <t>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</si>
</sst>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5" formatCode="_ &quot;$&quot;* #,##0.00_ ;_ &quot;$&quot;* \-#,##0.00_ ;_ &quot;$&quot;* &quot;-&quot;??_ ;_ @_ "/>
    <numFmt numFmtId="166" formatCode="_(* #,##0.00_);_(* \(#,##0.00\);_(* &quot;-&quot;??_);_(@_)"/>
    <numFmt numFmtId="167" formatCode="_ &quot;$&quot;* #,##0_ ;_ &quot;$&quot;* \-#,##0_ ;_ &quot;$&quot;* &quot;-&quot;??_ ;_ @_ "/>
    <numFmt numFmtId="168" formatCode="0.0%"/>
    <numFmt numFmtId="175" formatCode="&quot;$&quot;\ #,##0"/>
  </numFmts>
  <fonts count="32" x14ac:knownFonts="1">
    <font>
      <sz val="10"/>
      <color rgb="FF000000"/>
      <name val="Arial"/>
    </font>
    <font>
      <sz val="11"/>
      <color theme="1"/>
      <name val="Calibri"/>
      <family val="2"/>
      <scheme val="minor"/>
    </font>
    <font>
      <sz val="10"/>
      <color rgb="FF000000"/>
      <name val="Arial"/>
      <family val="2"/>
    </font>
    <font>
      <sz val="10"/>
      <color rgb="FF000000"/>
      <name val="Arial"/>
      <family val="2"/>
    </font>
    <font>
      <sz val="11"/>
      <color theme="1" tint="0.34998626667073579"/>
      <name val="Be Vietnam Pro Light"/>
    </font>
    <font>
      <sz val="10"/>
      <color theme="1" tint="0.34998626667073579"/>
      <name val="Be Vietnam Pro Light"/>
    </font>
    <font>
      <sz val="13"/>
      <color theme="1" tint="0.34998626667073579"/>
      <name val="Be Vietnam Pro Light"/>
    </font>
    <font>
      <sz val="9"/>
      <color theme="1" tint="0.34998626667073579"/>
      <name val="Be Vietnam Pro Light"/>
    </font>
    <font>
      <sz val="12"/>
      <color theme="1" tint="0.34998626667073579"/>
      <name val="Be Vietnam Pro Light"/>
    </font>
    <font>
      <b/>
      <sz val="11"/>
      <color theme="1" tint="0.34998626667073579"/>
      <name val="Be Vietnam Pro Light"/>
    </font>
    <font>
      <b/>
      <sz val="20"/>
      <color theme="1" tint="0.34998626667073579"/>
      <name val="Be Vietnam Pro Light"/>
    </font>
    <font>
      <b/>
      <sz val="30"/>
      <color theme="1" tint="0.34998626667073579"/>
      <name val="Be Vietnam Pro Light"/>
    </font>
    <font>
      <sz val="50"/>
      <color theme="1" tint="0.34998626667073579"/>
      <name val="Be Vietnam Pro Light"/>
    </font>
    <font>
      <b/>
      <sz val="16"/>
      <color theme="1" tint="0.34998626667073579"/>
      <name val="Be Vietnam Pro Light"/>
    </font>
    <font>
      <sz val="8"/>
      <name val="Arial"/>
      <family val="2"/>
    </font>
    <font>
      <sz val="16"/>
      <color theme="1" tint="0.34998626667073579"/>
      <name val="Be Vietnam Pro Light"/>
    </font>
    <font>
      <b/>
      <sz val="12"/>
      <color rgb="FFC00000"/>
      <name val="Be Vietnam Pro Light"/>
    </font>
    <font>
      <b/>
      <sz val="50"/>
      <color rgb="FFB08CEF"/>
      <name val="Be Vietnam Pro Light"/>
    </font>
    <font>
      <b/>
      <sz val="20"/>
      <color rgb="FF414A67"/>
      <name val="Be Vietnam Pro Light"/>
    </font>
    <font>
      <sz val="13"/>
      <color rgb="FF414A67"/>
      <name val="Be Vietnam Pro Light"/>
    </font>
    <font>
      <b/>
      <sz val="17"/>
      <color rgb="FFB08CEF"/>
      <name val="Be Vietnam Pro Light"/>
    </font>
    <font>
      <b/>
      <sz val="17"/>
      <color rgb="FF414A67"/>
      <name val="Be Vietnam Pro Light"/>
    </font>
    <font>
      <b/>
      <sz val="30"/>
      <color rgb="FF414A67"/>
      <name val="Be Vietnam Pro Light"/>
    </font>
    <font>
      <b/>
      <sz val="20"/>
      <color theme="0"/>
      <name val="Be Vietnam Pro Light"/>
    </font>
    <font>
      <sz val="12"/>
      <color rgb="FF414A67"/>
      <name val="Be Vietnam Pro Light"/>
    </font>
    <font>
      <b/>
      <sz val="12"/>
      <color rgb="FF414A67"/>
      <name val="Be Vietnam Pro Light"/>
    </font>
    <font>
      <b/>
      <sz val="14"/>
      <color rgb="FF414A67"/>
      <name val="Be Vietnam Pro Light"/>
    </font>
    <font>
      <b/>
      <sz val="13"/>
      <color rgb="FF414A67"/>
      <name val="Be Vietnam Pro Light"/>
    </font>
    <font>
      <b/>
      <sz val="16"/>
      <color rgb="FF414A67"/>
      <name val="Be Vietnam Pro Light"/>
    </font>
    <font>
      <sz val="14"/>
      <color rgb="FF414A67"/>
      <name val="Be Vietnam Pro Light"/>
    </font>
    <font>
      <b/>
      <sz val="20"/>
      <color rgb="FFB08CEF"/>
      <name val="Be Vietnam Pro Light"/>
    </font>
    <font>
      <sz val="15"/>
      <color theme="1" tint="0.34998626667073579"/>
      <name val="Be Vietnam Pro Light"/>
    </font>
  </fonts>
  <fills count="5">
    <fill>
      <patternFill patternType="none"/>
    </fill>
    <fill>
      <patternFill patternType="gray125"/>
    </fill>
    <fill>
      <patternFill patternType="solid">
        <fgColor theme="0" tint="-4.9989318521683403E-2"/>
        <bgColor indexed="64"/>
      </patternFill>
    </fill>
    <fill>
      <patternFill patternType="solid">
        <fgColor rgb="FFB08CEF"/>
        <bgColor indexed="64"/>
      </patternFill>
    </fill>
    <fill>
      <patternFill patternType="solid">
        <fgColor rgb="FFE3F8FF"/>
        <bgColor indexed="64"/>
      </patternFill>
    </fill>
  </fills>
  <borders count="11">
    <border>
      <left/>
      <right/>
      <top/>
      <bottom/>
      <diagonal/>
    </border>
    <border>
      <left/>
      <right/>
      <top style="thin">
        <color theme="0" tint="-0.499984740745262"/>
      </top>
      <bottom/>
      <diagonal/>
    </border>
    <border>
      <left style="thin">
        <color theme="0" tint="-0.499984740745262"/>
      </left>
      <right/>
      <top style="thin">
        <color theme="0" tint="-0.499984740745262"/>
      </top>
      <bottom/>
      <diagonal/>
    </border>
    <border>
      <left style="thin">
        <color theme="0" tint="-0.499984740745262"/>
      </left>
      <right/>
      <top/>
      <bottom/>
      <diagonal/>
    </border>
    <border>
      <left/>
      <right style="thin">
        <color theme="0" tint="-0.499984740745262"/>
      </right>
      <top style="thin">
        <color theme="0" tint="-0.499984740745262"/>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double">
        <color rgb="FF414A67"/>
      </bottom>
      <diagonal/>
    </border>
  </borders>
  <cellStyleXfs count="5">
    <xf numFmtId="0" fontId="0" fillId="0" borderId="0"/>
    <xf numFmtId="9" fontId="2" fillId="0" borderId="0" applyFont="0" applyFill="0" applyBorder="0" applyAlignment="0" applyProtection="0"/>
    <xf numFmtId="0" fontId="1" fillId="0" borderId="0"/>
    <xf numFmtId="166" fontId="1" fillId="0" borderId="0" applyFont="0" applyFill="0" applyBorder="0" applyAlignment="0" applyProtection="0"/>
    <xf numFmtId="165" fontId="3" fillId="0" borderId="0" applyFont="0" applyFill="0" applyBorder="0" applyAlignment="0" applyProtection="0"/>
  </cellStyleXfs>
  <cellXfs count="122">
    <xf numFmtId="0" fontId="0" fillId="0" borderId="0" xfId="0"/>
    <xf numFmtId="0" fontId="4" fillId="0" borderId="0" xfId="0" applyFont="1"/>
    <xf numFmtId="0" fontId="5" fillId="0" borderId="0" xfId="0" applyFont="1"/>
    <xf numFmtId="0" fontId="4" fillId="0" borderId="0" xfId="0" applyFont="1" applyAlignment="1">
      <alignment vertical="center"/>
    </xf>
    <xf numFmtId="0" fontId="5" fillId="0" borderId="0" xfId="0" applyFont="1" applyAlignment="1">
      <alignment vertical="center"/>
    </xf>
    <xf numFmtId="0" fontId="7" fillId="0" borderId="0" xfId="0" applyFont="1" applyAlignment="1">
      <alignment vertical="center" wrapText="1"/>
    </xf>
    <xf numFmtId="0" fontId="7" fillId="0" borderId="0" xfId="0" applyFont="1" applyAlignment="1">
      <alignment vertical="center"/>
    </xf>
    <xf numFmtId="0" fontId="9" fillId="0" borderId="0" xfId="0" applyFont="1"/>
    <xf numFmtId="167" fontId="9" fillId="0" borderId="0" xfId="4" applyNumberFormat="1" applyFont="1" applyFill="1"/>
    <xf numFmtId="0" fontId="9" fillId="0" borderId="0" xfId="0" applyFont="1" applyAlignment="1">
      <alignment vertical="center"/>
    </xf>
    <xf numFmtId="9" fontId="10" fillId="0" borderId="0" xfId="1" applyFont="1" applyAlignment="1">
      <alignment horizontal="center" vertical="center"/>
    </xf>
    <xf numFmtId="9" fontId="11" fillId="0" borderId="0" xfId="1" applyFont="1" applyAlignment="1">
      <alignment horizontal="center" vertical="center"/>
    </xf>
    <xf numFmtId="9" fontId="4" fillId="0" borderId="0" xfId="1" applyFont="1"/>
    <xf numFmtId="0" fontId="4" fillId="0" borderId="0" xfId="0" applyFont="1" applyAlignment="1">
      <alignment horizontal="center"/>
    </xf>
    <xf numFmtId="0" fontId="4" fillId="0" borderId="0" xfId="0" applyFont="1" applyAlignment="1"/>
    <xf numFmtId="0" fontId="5" fillId="0" borderId="1" xfId="0" applyFont="1" applyBorder="1"/>
    <xf numFmtId="0" fontId="4" fillId="0" borderId="1" xfId="0" applyFont="1" applyBorder="1"/>
    <xf numFmtId="0" fontId="5" fillId="0" borderId="0" xfId="0" applyFont="1" applyBorder="1" applyAlignment="1">
      <alignment vertical="center"/>
    </xf>
    <xf numFmtId="0" fontId="5" fillId="0" borderId="2" xfId="0" applyFont="1" applyBorder="1"/>
    <xf numFmtId="0" fontId="5" fillId="0" borderId="3" xfId="0" applyFont="1" applyBorder="1" applyAlignment="1">
      <alignment vertical="center"/>
    </xf>
    <xf numFmtId="0" fontId="5" fillId="0" borderId="4" xfId="0" applyFont="1" applyBorder="1"/>
    <xf numFmtId="0" fontId="5" fillId="0" borderId="5" xfId="0" applyFont="1" applyBorder="1" applyAlignment="1">
      <alignment vertical="center"/>
    </xf>
    <xf numFmtId="0" fontId="5" fillId="0" borderId="3" xfId="0" applyFont="1" applyBorder="1"/>
    <xf numFmtId="0" fontId="9" fillId="0" borderId="1" xfId="0" applyFont="1" applyBorder="1" applyAlignment="1">
      <alignment vertical="center"/>
    </xf>
    <xf numFmtId="0" fontId="5" fillId="0" borderId="5" xfId="0" applyFont="1" applyBorder="1"/>
    <xf numFmtId="0" fontId="10" fillId="0" borderId="0" xfId="0" applyFont="1" applyAlignment="1">
      <alignment horizontal="right"/>
    </xf>
    <xf numFmtId="0" fontId="5" fillId="0" borderId="0" xfId="0" applyFont="1" applyBorder="1"/>
    <xf numFmtId="0" fontId="11" fillId="0" borderId="0" xfId="0" applyFont="1" applyBorder="1" applyAlignment="1">
      <alignment horizontal="center" vertical="center"/>
    </xf>
    <xf numFmtId="0" fontId="4" fillId="0" borderId="5" xfId="0" applyFont="1" applyBorder="1"/>
    <xf numFmtId="9" fontId="10" fillId="0" borderId="5" xfId="1" applyFont="1" applyBorder="1" applyAlignment="1">
      <alignment horizontal="center" vertical="center"/>
    </xf>
    <xf numFmtId="0" fontId="5" fillId="0" borderId="6" xfId="0" applyFont="1" applyBorder="1"/>
    <xf numFmtId="0" fontId="4" fillId="0" borderId="7" xfId="0" applyFont="1" applyBorder="1"/>
    <xf numFmtId="0" fontId="5" fillId="0" borderId="7" xfId="0" applyFont="1" applyBorder="1"/>
    <xf numFmtId="0" fontId="5" fillId="0" borderId="8" xfId="0" applyFont="1" applyBorder="1"/>
    <xf numFmtId="0" fontId="4" fillId="0" borderId="8" xfId="0" applyFont="1" applyBorder="1"/>
    <xf numFmtId="168" fontId="12" fillId="0" borderId="0" xfId="0" applyNumberFormat="1" applyFont="1" applyAlignment="1">
      <alignment horizontal="center" vertical="center"/>
    </xf>
    <xf numFmtId="168" fontId="5" fillId="0" borderId="0" xfId="1" applyNumberFormat="1" applyFont="1"/>
    <xf numFmtId="0" fontId="4" fillId="0" borderId="0" xfId="0" applyFont="1" applyBorder="1"/>
    <xf numFmtId="0" fontId="15" fillId="0" borderId="0" xfId="0" applyFont="1" applyBorder="1"/>
    <xf numFmtId="0" fontId="2" fillId="0" borderId="0" xfId="0" applyFont="1"/>
    <xf numFmtId="0" fontId="5" fillId="0" borderId="0" xfId="0" applyFont="1" applyAlignment="1"/>
    <xf numFmtId="168" fontId="5" fillId="0" borderId="0" xfId="0" applyNumberFormat="1" applyFont="1"/>
    <xf numFmtId="9" fontId="5" fillId="0" borderId="0" xfId="0" applyNumberFormat="1" applyFont="1"/>
    <xf numFmtId="0" fontId="17" fillId="0" borderId="0" xfId="0" applyFont="1" applyAlignment="1">
      <alignment horizontal="center"/>
    </xf>
    <xf numFmtId="0" fontId="18" fillId="0" borderId="0" xfId="0" applyFont="1" applyAlignment="1">
      <alignment horizontal="right"/>
    </xf>
    <xf numFmtId="0" fontId="20" fillId="0" borderId="0" xfId="0" applyFont="1" applyAlignment="1">
      <alignment horizontal="center" vertical="center"/>
    </xf>
    <xf numFmtId="0" fontId="22" fillId="0" borderId="3" xfId="0" applyFont="1" applyBorder="1" applyAlignment="1">
      <alignment horizontal="center" vertical="center"/>
    </xf>
    <xf numFmtId="0" fontId="22" fillId="0" borderId="0" xfId="0" applyFont="1" applyBorder="1" applyAlignment="1">
      <alignment horizontal="center" vertical="center"/>
    </xf>
    <xf numFmtId="0" fontId="22" fillId="0" borderId="5" xfId="0" applyFont="1" applyBorder="1" applyAlignment="1">
      <alignment horizontal="center" vertical="center"/>
    </xf>
    <xf numFmtId="0" fontId="24" fillId="0" borderId="0" xfId="0" applyFont="1"/>
    <xf numFmtId="0" fontId="25" fillId="0" borderId="0" xfId="0" applyFont="1"/>
    <xf numFmtId="0" fontId="26" fillId="2" borderId="0" xfId="0" applyFont="1" applyFill="1" applyAlignment="1">
      <alignment vertical="center"/>
    </xf>
    <xf numFmtId="167" fontId="25" fillId="0" borderId="0" xfId="4" applyNumberFormat="1" applyFont="1"/>
    <xf numFmtId="0" fontId="27" fillId="2" borderId="0" xfId="0" applyFont="1" applyFill="1" applyAlignment="1">
      <alignment vertical="center"/>
    </xf>
    <xf numFmtId="0" fontId="27" fillId="2" borderId="0" xfId="0" applyFont="1" applyFill="1"/>
    <xf numFmtId="0" fontId="18" fillId="0" borderId="0" xfId="0" applyFont="1" applyBorder="1" applyAlignment="1">
      <alignment horizontal="left" vertical="center" wrapText="1"/>
    </xf>
    <xf numFmtId="0" fontId="24" fillId="0" borderId="9"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8"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30" fillId="0" borderId="0" xfId="0" applyFont="1" applyAlignment="1">
      <alignment horizontal="center" vertical="center"/>
    </xf>
    <xf numFmtId="0" fontId="23" fillId="3" borderId="0" xfId="0" applyFont="1" applyFill="1" applyAlignment="1">
      <alignment horizontal="center" vertical="center"/>
    </xf>
    <xf numFmtId="167" fontId="24" fillId="4" borderId="0" xfId="4" applyNumberFormat="1" applyFont="1" applyFill="1"/>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8" xfId="0" applyFont="1" applyBorder="1" applyAlignment="1">
      <alignment horizontal="center" vertical="center" wrapText="1"/>
    </xf>
    <xf numFmtId="167" fontId="25" fillId="0" borderId="0" xfId="0" applyNumberFormat="1" applyFont="1" applyProtection="1"/>
    <xf numFmtId="167" fontId="26" fillId="2" borderId="0" xfId="0" applyNumberFormat="1" applyFont="1" applyFill="1" applyAlignment="1" applyProtection="1">
      <alignment vertical="center"/>
    </xf>
    <xf numFmtId="167" fontId="27" fillId="2" borderId="0" xfId="0" applyNumberFormat="1" applyFont="1" applyFill="1" applyAlignment="1" applyProtection="1">
      <alignment vertical="center"/>
    </xf>
    <xf numFmtId="167" fontId="25" fillId="0" borderId="0" xfId="4" applyNumberFormat="1" applyFont="1" applyProtection="1"/>
    <xf numFmtId="175" fontId="21" fillId="2" borderId="0" xfId="4" applyNumberFormat="1" applyFont="1" applyFill="1" applyBorder="1" applyAlignment="1" applyProtection="1">
      <alignment horizontal="center" vertical="center" wrapText="1"/>
    </xf>
    <xf numFmtId="175" fontId="21" fillId="2" borderId="7" xfId="4" applyNumberFormat="1" applyFont="1" applyFill="1" applyBorder="1" applyAlignment="1" applyProtection="1">
      <alignment horizontal="center" vertical="center" wrapText="1"/>
    </xf>
    <xf numFmtId="0" fontId="31" fillId="0" borderId="10" xfId="0" applyFont="1" applyBorder="1" applyAlignment="1" applyProtection="1">
      <alignment horizontal="center" vertical="center"/>
    </xf>
    <xf numFmtId="175" fontId="28" fillId="2" borderId="0" xfId="4" applyNumberFormat="1" applyFont="1" applyFill="1" applyBorder="1" applyAlignment="1" applyProtection="1">
      <alignment horizontal="center" vertical="center"/>
    </xf>
    <xf numFmtId="175" fontId="28" fillId="2" borderId="7" xfId="4" applyNumberFormat="1" applyFont="1" applyFill="1" applyBorder="1" applyAlignment="1" applyProtection="1">
      <alignment horizontal="center" vertical="center"/>
    </xf>
    <xf numFmtId="175" fontId="13" fillId="2" borderId="0" xfId="4" applyNumberFormat="1" applyFont="1" applyFill="1" applyBorder="1" applyAlignment="1" applyProtection="1">
      <alignment horizontal="center" vertical="center"/>
    </xf>
    <xf numFmtId="175" fontId="13" fillId="2" borderId="7" xfId="4" applyNumberFormat="1" applyFont="1" applyFill="1" applyBorder="1" applyAlignment="1" applyProtection="1">
      <alignment horizontal="center" vertical="center"/>
    </xf>
    <xf numFmtId="167" fontId="27" fillId="2" borderId="0" xfId="0" applyNumberFormat="1" applyFont="1" applyFill="1" applyProtection="1"/>
    <xf numFmtId="0" fontId="5" fillId="0" borderId="2" xfId="0" applyFont="1" applyBorder="1" applyProtection="1">
      <protection locked="0"/>
    </xf>
    <xf numFmtId="0" fontId="4" fillId="0" borderId="1" xfId="0" applyFont="1" applyBorder="1" applyProtection="1">
      <protection locked="0"/>
    </xf>
    <xf numFmtId="0" fontId="5" fillId="0" borderId="1" xfId="0" applyFont="1" applyBorder="1" applyProtection="1">
      <protection locked="0"/>
    </xf>
    <xf numFmtId="0" fontId="5" fillId="0" borderId="4" xfId="0" applyFont="1" applyBorder="1" applyProtection="1">
      <protection locked="0"/>
    </xf>
    <xf numFmtId="0" fontId="5" fillId="0" borderId="3" xfId="0" applyFont="1" applyBorder="1" applyAlignment="1" applyProtection="1">
      <alignment vertical="center"/>
      <protection locked="0"/>
    </xf>
    <xf numFmtId="0" fontId="19" fillId="0" borderId="0" xfId="0" applyFont="1" applyBorder="1" applyAlignment="1" applyProtection="1">
      <alignment horizontal="center" vertical="center"/>
      <protection locked="0"/>
    </xf>
    <xf numFmtId="0" fontId="6" fillId="0" borderId="0" xfId="0" applyFont="1" applyBorder="1" applyAlignment="1" applyProtection="1">
      <alignment vertical="center"/>
      <protection locked="0"/>
    </xf>
    <xf numFmtId="0" fontId="5" fillId="0" borderId="5" xfId="0" applyFont="1" applyBorder="1" applyAlignment="1" applyProtection="1">
      <alignment vertical="center"/>
      <protection locked="0"/>
    </xf>
    <xf numFmtId="0" fontId="5" fillId="0" borderId="0" xfId="0" applyFont="1" applyAlignment="1" applyProtection="1">
      <alignment vertical="center"/>
      <protection locked="0"/>
    </xf>
    <xf numFmtId="0" fontId="6" fillId="0" borderId="0" xfId="0" applyFont="1" applyAlignment="1" applyProtection="1">
      <alignment vertical="center"/>
      <protection locked="0"/>
    </xf>
    <xf numFmtId="0" fontId="5" fillId="0" borderId="6" xfId="0" applyFont="1" applyBorder="1" applyAlignment="1" applyProtection="1">
      <alignment vertical="center"/>
      <protection locked="0"/>
    </xf>
    <xf numFmtId="0" fontId="8" fillId="0" borderId="7" xfId="0" applyFont="1" applyBorder="1" applyAlignment="1" applyProtection="1">
      <alignment horizontal="left" vertical="center"/>
      <protection locked="0"/>
    </xf>
    <xf numFmtId="0" fontId="8" fillId="0" borderId="7" xfId="0" applyFont="1" applyBorder="1" applyAlignment="1" applyProtection="1">
      <alignment vertical="center"/>
      <protection locked="0"/>
    </xf>
    <xf numFmtId="167" fontId="8" fillId="0" borderId="7" xfId="4" applyNumberFormat="1"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vertical="center"/>
      <protection locked="0"/>
    </xf>
    <xf numFmtId="0" fontId="24" fillId="0" borderId="0" xfId="0" applyFont="1" applyProtection="1">
      <protection locked="0"/>
    </xf>
    <xf numFmtId="167" fontId="24" fillId="4" borderId="0" xfId="4" applyNumberFormat="1" applyFont="1" applyFill="1" applyProtection="1">
      <protection locked="0"/>
    </xf>
    <xf numFmtId="0" fontId="25" fillId="0" borderId="0" xfId="0" applyFont="1" applyProtection="1">
      <protection locked="0"/>
    </xf>
    <xf numFmtId="0" fontId="5" fillId="0" borderId="2" xfId="0" applyFont="1" applyBorder="1" applyProtection="1"/>
    <xf numFmtId="0" fontId="9" fillId="0" borderId="1" xfId="0" applyFont="1" applyBorder="1" applyAlignment="1" applyProtection="1">
      <alignment vertical="center"/>
    </xf>
    <xf numFmtId="0" fontId="4" fillId="0" borderId="1" xfId="0" applyFont="1" applyBorder="1" applyProtection="1"/>
    <xf numFmtId="0" fontId="5" fillId="0" borderId="4" xfId="0" applyFont="1" applyBorder="1" applyProtection="1"/>
    <xf numFmtId="0" fontId="22" fillId="0" borderId="3" xfId="0" applyFont="1" applyBorder="1" applyAlignment="1" applyProtection="1">
      <alignment horizontal="center" vertical="center"/>
    </xf>
    <xf numFmtId="0" fontId="22" fillId="0" borderId="0" xfId="0" applyFont="1" applyBorder="1" applyAlignment="1" applyProtection="1">
      <alignment horizontal="center" vertical="center"/>
    </xf>
    <xf numFmtId="0" fontId="22" fillId="0" borderId="5" xfId="0" applyFont="1" applyBorder="1" applyAlignment="1" applyProtection="1">
      <alignment horizontal="center" vertical="center"/>
    </xf>
    <xf numFmtId="0" fontId="5" fillId="0" borderId="3" xfId="0" applyFont="1" applyBorder="1" applyProtection="1"/>
    <xf numFmtId="0" fontId="9" fillId="0" borderId="0" xfId="0" applyFont="1" applyAlignment="1" applyProtection="1">
      <alignment vertical="center"/>
    </xf>
    <xf numFmtId="0" fontId="4" fillId="0" borderId="0" xfId="0" applyFont="1" applyProtection="1"/>
    <xf numFmtId="0" fontId="5" fillId="0" borderId="5" xfId="0" applyFont="1" applyBorder="1" applyProtection="1"/>
    <xf numFmtId="9" fontId="10" fillId="0" borderId="0" xfId="1" applyFont="1" applyAlignment="1" applyProtection="1">
      <alignment horizontal="center" vertical="center"/>
    </xf>
    <xf numFmtId="175" fontId="19" fillId="4" borderId="0" xfId="4" applyNumberFormat="1" applyFont="1" applyFill="1" applyBorder="1" applyAlignment="1" applyProtection="1">
      <alignment horizontal="center" vertical="center"/>
      <protection locked="0"/>
    </xf>
    <xf numFmtId="175" fontId="19" fillId="4" borderId="0" xfId="4" applyNumberFormat="1" applyFont="1" applyFill="1" applyAlignment="1" applyProtection="1">
      <alignment horizontal="center" vertical="center"/>
      <protection locked="0"/>
    </xf>
  </cellXfs>
  <cellStyles count="5">
    <cellStyle name="Millares 2" xfId="3" xr:uid="{00000000-0005-0000-0000-000002000000}"/>
    <cellStyle name="Moneda" xfId="4" builtinId="4"/>
    <cellStyle name="Normal" xfId="0" builtinId="0"/>
    <cellStyle name="Normal 2" xfId="2" xr:uid="{00000000-0005-0000-0000-000004000000}"/>
    <cellStyle name="Porcentaje" xfId="1" builtinId="5"/>
  </cellStyles>
  <dxfs count="4">
    <dxf>
      <font>
        <b/>
        <i val="0"/>
        <color rgb="FFC00000"/>
      </font>
    </dxf>
    <dxf>
      <font>
        <b/>
        <i val="0"/>
        <color rgb="FFC00000"/>
      </font>
    </dxf>
    <dxf>
      <font>
        <b/>
        <i val="0"/>
        <color rgb="FF00B050"/>
      </font>
    </dxf>
    <dxf>
      <font>
        <b/>
        <i val="0"/>
        <color rgb="FFC00000"/>
      </font>
    </dxf>
  </dxfs>
  <tableStyles count="0" defaultTableStyle="TableStyleMedium9" defaultPivotStyle="PivotStyleLight16"/>
  <colors>
    <mruColors>
      <color rgb="FFB08CEF"/>
      <color rgb="FF414A67"/>
      <color rgb="FF76D8F5"/>
      <color rgb="FFE3F8FF"/>
      <color rgb="FFE5F5FF"/>
      <color rgb="FFE9DFF6"/>
      <color rgb="FFE1DFF6"/>
      <color rgb="FFFFFFFF"/>
      <color rgb="FFE3F7F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673954062193837"/>
          <c:y val="5.1263823763602591E-2"/>
          <c:w val="0.36347944410174532"/>
          <c:h val="0.88623639741661508"/>
        </c:manualLayout>
      </c:layout>
      <c:pieChart>
        <c:varyColors val="1"/>
        <c:ser>
          <c:idx val="0"/>
          <c:order val="0"/>
          <c:tx>
            <c:strRef>
              <c:f>Data!$C$2</c:f>
              <c:strCache>
                <c:ptCount val="1"/>
                <c:pt idx="0">
                  <c:v>Porcentaje</c:v>
                </c:pt>
              </c:strCache>
            </c:strRef>
          </c:tx>
          <c:spPr>
            <a:solidFill>
              <a:srgbClr val="B08CEF"/>
            </a:solidFill>
          </c:spPr>
          <c:dPt>
            <c:idx val="0"/>
            <c:bubble3D val="0"/>
            <c:spPr>
              <a:solidFill>
                <a:srgbClr val="B08CEF"/>
              </a:solidFill>
              <a:ln w="19050">
                <a:solidFill>
                  <a:schemeClr val="lt1"/>
                </a:solidFill>
              </a:ln>
              <a:effectLst/>
            </c:spPr>
            <c:extLst>
              <c:ext xmlns:c16="http://schemas.microsoft.com/office/drawing/2014/chart" uri="{C3380CC4-5D6E-409C-BE32-E72D297353CC}">
                <c16:uniqueId val="{00000001-5C81-A449-840D-2BF950BE5033}"/>
              </c:ext>
            </c:extLst>
          </c:dPt>
          <c:dPt>
            <c:idx val="1"/>
            <c:bubble3D val="0"/>
            <c:spPr>
              <a:solidFill>
                <a:srgbClr val="E9DFF6"/>
              </a:solidFill>
              <a:ln w="19050">
                <a:solidFill>
                  <a:schemeClr val="lt1"/>
                </a:solidFill>
              </a:ln>
              <a:effectLst/>
            </c:spPr>
            <c:extLst>
              <c:ext xmlns:c16="http://schemas.microsoft.com/office/drawing/2014/chart" uri="{C3380CC4-5D6E-409C-BE32-E72D297353CC}">
                <c16:uniqueId val="{00000003-5C81-A449-840D-2BF950BE5033}"/>
              </c:ext>
            </c:extLst>
          </c:dPt>
          <c:dLbls>
            <c:dLbl>
              <c:idx val="0"/>
              <c:layout>
                <c:manualLayout>
                  <c:x val="0.32352632391539282"/>
                  <c:y val="0.3496932515337423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C81-A449-840D-2BF950BE5033}"/>
                </c:ext>
              </c:extLst>
            </c:dLbl>
            <c:dLbl>
              <c:idx val="1"/>
              <c:delete val="1"/>
              <c:extLst>
                <c:ext xmlns:c15="http://schemas.microsoft.com/office/drawing/2012/chart" uri="{CE6537A1-D6FC-4f65-9D91-7224C49458BB}"/>
                <c:ext xmlns:c16="http://schemas.microsoft.com/office/drawing/2014/chart" uri="{C3380CC4-5D6E-409C-BE32-E72D297353CC}">
                  <c16:uniqueId val="{00000003-5C81-A449-840D-2BF950BE5033}"/>
                </c:ext>
              </c:extLst>
            </c:dLbl>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rgbClr val="414A67"/>
                    </a:solidFill>
                    <a:latin typeface="Be Vietnam Pro Light" pitchFamily="2" charset="77"/>
                    <a:ea typeface="+mn-ea"/>
                    <a:cs typeface="+mn-cs"/>
                  </a:defRPr>
                </a:pPr>
                <a:endParaRPr lang="es-C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Data!$B$3:$B$4</c:f>
              <c:strCache>
                <c:ptCount val="2"/>
                <c:pt idx="0">
                  <c:v>Ingresos asignados</c:v>
                </c:pt>
                <c:pt idx="1">
                  <c:v>Ingresos faltantes</c:v>
                </c:pt>
              </c:strCache>
            </c:strRef>
          </c:cat>
          <c:val>
            <c:numRef>
              <c:f>Data!$C$3:$C$4</c:f>
              <c:numCache>
                <c:formatCode>0.0%</c:formatCode>
                <c:ptCount val="2"/>
                <c:pt idx="0">
                  <c:v>0</c:v>
                </c:pt>
                <c:pt idx="1">
                  <c:v>1</c:v>
                </c:pt>
              </c:numCache>
            </c:numRef>
          </c:val>
          <c:extLst>
            <c:ext xmlns:c16="http://schemas.microsoft.com/office/drawing/2014/chart" uri="{C3380CC4-5D6E-409C-BE32-E72D297353CC}">
              <c16:uniqueId val="{00000000-5C81-A449-840D-2BF950BE5033}"/>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414A67"/>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525014379107347"/>
          <c:y val="0.14301068267934106"/>
          <c:w val="0.48520607518202474"/>
          <c:h val="0.73862580871658545"/>
        </c:manualLayout>
      </c:layout>
      <c:pieChart>
        <c:varyColors val="1"/>
        <c:ser>
          <c:idx val="0"/>
          <c:order val="0"/>
          <c:tx>
            <c:strRef>
              <c:f>Data!$C$8</c:f>
              <c:strCache>
                <c:ptCount val="1"/>
                <c:pt idx="0">
                  <c:v>Porcentaje</c:v>
                </c:pt>
              </c:strCache>
            </c:strRef>
          </c:tx>
          <c:dPt>
            <c:idx val="0"/>
            <c:bubble3D val="0"/>
            <c:spPr>
              <a:solidFill>
                <a:srgbClr val="B08CEF"/>
              </a:solidFill>
              <a:ln w="19050">
                <a:solidFill>
                  <a:schemeClr val="lt1"/>
                </a:solidFill>
              </a:ln>
              <a:effectLst/>
            </c:spPr>
            <c:extLst>
              <c:ext xmlns:c16="http://schemas.microsoft.com/office/drawing/2014/chart" uri="{C3380CC4-5D6E-409C-BE32-E72D297353CC}">
                <c16:uniqueId val="{00000001-4E90-2342-B682-B7CAED306DCD}"/>
              </c:ext>
            </c:extLst>
          </c:dPt>
          <c:dPt>
            <c:idx val="1"/>
            <c:bubble3D val="0"/>
            <c:explosion val="1"/>
            <c:spPr>
              <a:solidFill>
                <a:srgbClr val="E9DFF6"/>
              </a:solidFill>
              <a:ln w="19050">
                <a:solidFill>
                  <a:schemeClr val="lt1"/>
                </a:solidFill>
              </a:ln>
              <a:effectLst/>
            </c:spPr>
            <c:extLst>
              <c:ext xmlns:c16="http://schemas.microsoft.com/office/drawing/2014/chart" uri="{C3380CC4-5D6E-409C-BE32-E72D297353CC}">
                <c16:uniqueId val="{00000003-4E90-2342-B682-B7CAED306DCD}"/>
              </c:ext>
            </c:extLst>
          </c:dPt>
          <c:dLbls>
            <c:dLbl>
              <c:idx val="0"/>
              <c:layout>
                <c:manualLayout>
                  <c:x val="0.36150897528099935"/>
                  <c:y val="0.39655943133333904"/>
                </c:manualLayout>
              </c:layout>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rgbClr val="414A67"/>
                      </a:solidFill>
                      <a:latin typeface="Be Vietnam Pro Light" pitchFamily="2" charset="77"/>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E90-2342-B682-B7CAED306DCD}"/>
                </c:ext>
              </c:extLst>
            </c:dLbl>
            <c:dLbl>
              <c:idx val="1"/>
              <c:delete val="1"/>
              <c:extLst>
                <c:ext xmlns:c15="http://schemas.microsoft.com/office/drawing/2012/chart" uri="{CE6537A1-D6FC-4f65-9D91-7224C49458BB}"/>
                <c:ext xmlns:c16="http://schemas.microsoft.com/office/drawing/2014/chart" uri="{C3380CC4-5D6E-409C-BE32-E72D297353CC}">
                  <c16:uniqueId val="{00000003-4E90-2342-B682-B7CAED306DCD}"/>
                </c:ext>
              </c:extLst>
            </c:dLbl>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rgbClr val="414A67"/>
                    </a:solidFill>
                    <a:latin typeface="Be Vietnam Pro Light" pitchFamily="2" charset="77"/>
                    <a:ea typeface="+mn-ea"/>
                    <a:cs typeface="+mn-cs"/>
                  </a:defRPr>
                </a:pPr>
                <a:endParaRPr lang="es-C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Data!$B$9:$B$10</c:f>
              <c:strCache>
                <c:ptCount val="2"/>
                <c:pt idx="0">
                  <c:v>Deuda/ Ingreso</c:v>
                </c:pt>
                <c:pt idx="1">
                  <c:v>Restante</c:v>
                </c:pt>
              </c:strCache>
            </c:strRef>
          </c:cat>
          <c:val>
            <c:numRef>
              <c:f>Data!$C$9:$C$10</c:f>
              <c:numCache>
                <c:formatCode>0%</c:formatCode>
                <c:ptCount val="2"/>
                <c:pt idx="0">
                  <c:v>0</c:v>
                </c:pt>
                <c:pt idx="1">
                  <c:v>1</c:v>
                </c:pt>
              </c:numCache>
            </c:numRef>
          </c:val>
          <c:extLst>
            <c:ext xmlns:c16="http://schemas.microsoft.com/office/drawing/2014/chart" uri="{C3380CC4-5D6E-409C-BE32-E72D297353CC}">
              <c16:uniqueId val="{00000004-4E90-2342-B682-B7CAED306DCD}"/>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414A67"/>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260476444681703"/>
          <c:y val="0.12452630523095443"/>
          <c:w val="0.4956112371546777"/>
          <c:h val="0.74499523546817792"/>
        </c:manualLayout>
      </c:layout>
      <c:pieChart>
        <c:varyColors val="1"/>
        <c:ser>
          <c:idx val="0"/>
          <c:order val="0"/>
          <c:tx>
            <c:strRef>
              <c:f>Data!$C$14</c:f>
              <c:strCache>
                <c:ptCount val="1"/>
                <c:pt idx="0">
                  <c:v>Porcentaje</c:v>
                </c:pt>
              </c:strCache>
            </c:strRef>
          </c:tx>
          <c:spPr>
            <a:solidFill>
              <a:srgbClr val="B08CEF"/>
            </a:solidFill>
          </c:spPr>
          <c:dPt>
            <c:idx val="0"/>
            <c:bubble3D val="0"/>
            <c:spPr>
              <a:solidFill>
                <a:srgbClr val="B08CEF"/>
              </a:solidFill>
              <a:ln w="19050">
                <a:solidFill>
                  <a:schemeClr val="lt1"/>
                </a:solidFill>
              </a:ln>
              <a:effectLst/>
            </c:spPr>
            <c:extLst>
              <c:ext xmlns:c16="http://schemas.microsoft.com/office/drawing/2014/chart" uri="{C3380CC4-5D6E-409C-BE32-E72D297353CC}">
                <c16:uniqueId val="{00000001-4DA4-994C-92BE-19284C6F08C5}"/>
              </c:ext>
            </c:extLst>
          </c:dPt>
          <c:dPt>
            <c:idx val="1"/>
            <c:bubble3D val="0"/>
            <c:spPr>
              <a:solidFill>
                <a:srgbClr val="E9DFF6"/>
              </a:solidFill>
              <a:ln w="19050">
                <a:solidFill>
                  <a:schemeClr val="lt1"/>
                </a:solidFill>
              </a:ln>
              <a:effectLst/>
            </c:spPr>
            <c:extLst>
              <c:ext xmlns:c16="http://schemas.microsoft.com/office/drawing/2014/chart" uri="{C3380CC4-5D6E-409C-BE32-E72D297353CC}">
                <c16:uniqueId val="{00000003-4DA4-994C-92BE-19284C6F08C5}"/>
              </c:ext>
            </c:extLst>
          </c:dPt>
          <c:dLbls>
            <c:dLbl>
              <c:idx val="0"/>
              <c:layout>
                <c:manualLayout>
                  <c:x val="0.36457412417583573"/>
                  <c:y val="0.40366930219637065"/>
                </c:manualLayout>
              </c:layout>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rgbClr val="414A67"/>
                      </a:solidFill>
                      <a:latin typeface="Be Vietnam Pro Light" pitchFamily="2" charset="77"/>
                      <a:ea typeface="+mn-ea"/>
                      <a:cs typeface="+mn-cs"/>
                    </a:defRPr>
                  </a:pPr>
                  <a:endParaRPr lang="es-CO"/>
                </a:p>
              </c:txP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4DA4-994C-92BE-19284C6F08C5}"/>
                </c:ext>
              </c:extLst>
            </c:dLbl>
            <c:dLbl>
              <c:idx val="1"/>
              <c:delete val="1"/>
              <c:extLst>
                <c:ext xmlns:c15="http://schemas.microsoft.com/office/drawing/2012/chart" uri="{CE6537A1-D6FC-4f65-9D91-7224C49458BB}"/>
                <c:ext xmlns:c16="http://schemas.microsoft.com/office/drawing/2014/chart" uri="{C3380CC4-5D6E-409C-BE32-E72D297353CC}">
                  <c16:uniqueId val="{00000003-4DA4-994C-92BE-19284C6F08C5}"/>
                </c:ext>
              </c:extLst>
            </c:dLbl>
            <c:spPr>
              <a:noFill/>
              <a:ln>
                <a:noFill/>
              </a:ln>
              <a:effectLst/>
            </c:spPr>
            <c:txPr>
              <a:bodyPr rot="0" spcFirstLastPara="1" vertOverflow="ellipsis" vert="horz" wrap="square" lIns="38100" tIns="19050" rIns="38100" bIns="19050" anchor="ctr" anchorCtr="1">
                <a:spAutoFit/>
              </a:bodyPr>
              <a:lstStyle/>
              <a:p>
                <a:pPr>
                  <a:defRPr sz="1500" b="1" i="0" u="none" strike="noStrike" kern="1200" baseline="0">
                    <a:solidFill>
                      <a:srgbClr val="414A67"/>
                    </a:solidFill>
                    <a:latin typeface="Be Vietnam Pro Light" pitchFamily="2" charset="77"/>
                    <a:ea typeface="+mn-ea"/>
                    <a:cs typeface="+mn-cs"/>
                  </a:defRPr>
                </a:pPr>
                <a:endParaRPr lang="es-CO"/>
              </a:p>
            </c:txPr>
            <c:showLegendKey val="0"/>
            <c:showVal val="1"/>
            <c:showCatName val="0"/>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Data!$B$15:$B$16</c:f>
              <c:strCache>
                <c:ptCount val="2"/>
                <c:pt idx="0">
                  <c:v>gasto hormiga/ Ingreso</c:v>
                </c:pt>
                <c:pt idx="1">
                  <c:v>Restante</c:v>
                </c:pt>
              </c:strCache>
            </c:strRef>
          </c:cat>
          <c:val>
            <c:numRef>
              <c:f>Data!$C$15:$C$16</c:f>
              <c:numCache>
                <c:formatCode>0%</c:formatCode>
                <c:ptCount val="2"/>
                <c:pt idx="0">
                  <c:v>0</c:v>
                </c:pt>
                <c:pt idx="1">
                  <c:v>1</c:v>
                </c:pt>
              </c:numCache>
            </c:numRef>
          </c:val>
          <c:extLst>
            <c:ext xmlns:c16="http://schemas.microsoft.com/office/drawing/2014/chart" uri="{C3380CC4-5D6E-409C-BE32-E72D297353CC}">
              <c16:uniqueId val="{00000004-4DA4-994C-92BE-19284C6F08C5}"/>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414A67"/>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953580185925522"/>
          <c:y val="0.14301068267934106"/>
          <c:w val="0.52078423382038586"/>
          <c:h val="0.82735344683541578"/>
        </c:manualLayout>
      </c:layout>
      <c:doughnutChart>
        <c:varyColors val="1"/>
        <c:ser>
          <c:idx val="0"/>
          <c:order val="0"/>
          <c:tx>
            <c:strRef>
              <c:f>Data!$C$34</c:f>
              <c:strCache>
                <c:ptCount val="1"/>
                <c:pt idx="0">
                  <c:v>Porcentaje</c:v>
                </c:pt>
              </c:strCache>
            </c:strRef>
          </c:tx>
          <c:dPt>
            <c:idx val="0"/>
            <c:bubble3D val="0"/>
            <c:spPr>
              <a:solidFill>
                <a:srgbClr val="B08CEF"/>
              </a:solidFill>
              <a:ln w="19050">
                <a:solidFill>
                  <a:schemeClr val="lt1"/>
                </a:solidFill>
              </a:ln>
              <a:effectLst/>
            </c:spPr>
            <c:extLst>
              <c:ext xmlns:c16="http://schemas.microsoft.com/office/drawing/2014/chart" uri="{C3380CC4-5D6E-409C-BE32-E72D297353CC}">
                <c16:uniqueId val="{00000001-A5D6-9F4A-95E9-619414E3980F}"/>
              </c:ext>
            </c:extLst>
          </c:dPt>
          <c:dPt>
            <c:idx val="1"/>
            <c:bubble3D val="0"/>
            <c:explosion val="1"/>
            <c:spPr>
              <a:solidFill>
                <a:srgbClr val="E9DFF6"/>
              </a:solidFill>
              <a:ln w="19050">
                <a:solidFill>
                  <a:schemeClr val="lt1"/>
                </a:solidFill>
              </a:ln>
              <a:effectLst/>
            </c:spPr>
            <c:extLst>
              <c:ext xmlns:c16="http://schemas.microsoft.com/office/drawing/2014/chart" uri="{C3380CC4-5D6E-409C-BE32-E72D297353CC}">
                <c16:uniqueId val="{00000003-A5D6-9F4A-95E9-619414E3980F}"/>
              </c:ext>
            </c:extLst>
          </c:dPt>
          <c:dLbls>
            <c:dLbl>
              <c:idx val="1"/>
              <c:delete val="1"/>
              <c:extLst>
                <c:ext xmlns:c15="http://schemas.microsoft.com/office/drawing/2012/chart" uri="{CE6537A1-D6FC-4f65-9D91-7224C49458BB}"/>
                <c:ext xmlns:c16="http://schemas.microsoft.com/office/drawing/2014/chart" uri="{C3380CC4-5D6E-409C-BE32-E72D297353CC}">
                  <c16:uniqueId val="{00000003-A5D6-9F4A-95E9-619414E3980F}"/>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Be Vietnam Pro Light" pitchFamily="2" charset="77"/>
                    <a:ea typeface="+mn-ea"/>
                    <a:cs typeface="+mn-cs"/>
                  </a:defRPr>
                </a:pPr>
                <a:endParaRPr lang="es-C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Data!$B$35:$B$36</c:f>
              <c:strCache>
                <c:ptCount val="2"/>
                <c:pt idx="0">
                  <c:v>Deuda/ Ingreso</c:v>
                </c:pt>
                <c:pt idx="1">
                  <c:v>Restante</c:v>
                </c:pt>
              </c:strCache>
            </c:strRef>
          </c:cat>
          <c:val>
            <c:numRef>
              <c:f>Data!$C$35:$C$36</c:f>
              <c:numCache>
                <c:formatCode>0%</c:formatCode>
                <c:ptCount val="2"/>
                <c:pt idx="0">
                  <c:v>0</c:v>
                </c:pt>
                <c:pt idx="1">
                  <c:v>1</c:v>
                </c:pt>
              </c:numCache>
            </c:numRef>
          </c:val>
          <c:extLst>
            <c:ext xmlns:c16="http://schemas.microsoft.com/office/drawing/2014/chart" uri="{C3380CC4-5D6E-409C-BE32-E72D297353CC}">
              <c16:uniqueId val="{00000004-A5D6-9F4A-95E9-619414E3980F}"/>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676928106036258"/>
          <c:y val="0.10604097882009923"/>
          <c:w val="0.5021674942198322"/>
          <c:h val="0.79777762123031937"/>
        </c:manualLayout>
      </c:layout>
      <c:doughnutChart>
        <c:varyColors val="1"/>
        <c:ser>
          <c:idx val="0"/>
          <c:order val="0"/>
          <c:tx>
            <c:strRef>
              <c:f>Data!$C$29</c:f>
              <c:strCache>
                <c:ptCount val="1"/>
                <c:pt idx="0">
                  <c:v>Porcentaje</c:v>
                </c:pt>
              </c:strCache>
            </c:strRef>
          </c:tx>
          <c:dPt>
            <c:idx val="0"/>
            <c:bubble3D val="0"/>
            <c:spPr>
              <a:solidFill>
                <a:srgbClr val="B08CEF"/>
              </a:solidFill>
              <a:ln w="19050">
                <a:solidFill>
                  <a:schemeClr val="lt1"/>
                </a:solidFill>
              </a:ln>
              <a:effectLst/>
            </c:spPr>
            <c:extLst>
              <c:ext xmlns:c16="http://schemas.microsoft.com/office/drawing/2014/chart" uri="{C3380CC4-5D6E-409C-BE32-E72D297353CC}">
                <c16:uniqueId val="{00000001-1D39-6342-AF02-043F10F96B15}"/>
              </c:ext>
            </c:extLst>
          </c:dPt>
          <c:dPt>
            <c:idx val="1"/>
            <c:bubble3D val="0"/>
            <c:explosion val="1"/>
            <c:spPr>
              <a:solidFill>
                <a:srgbClr val="E9DFF6"/>
              </a:solidFill>
              <a:ln w="19050">
                <a:solidFill>
                  <a:schemeClr val="lt1"/>
                </a:solidFill>
              </a:ln>
              <a:effectLst/>
            </c:spPr>
            <c:extLst>
              <c:ext xmlns:c16="http://schemas.microsoft.com/office/drawing/2014/chart" uri="{C3380CC4-5D6E-409C-BE32-E72D297353CC}">
                <c16:uniqueId val="{00000003-1D39-6342-AF02-043F10F96B15}"/>
              </c:ext>
            </c:extLst>
          </c:dPt>
          <c:dLbls>
            <c:dLbl>
              <c:idx val="1"/>
              <c:delete val="1"/>
              <c:extLst>
                <c:ext xmlns:c15="http://schemas.microsoft.com/office/drawing/2012/chart" uri="{CE6537A1-D6FC-4f65-9D91-7224C49458BB}"/>
                <c:ext xmlns:c16="http://schemas.microsoft.com/office/drawing/2014/chart" uri="{C3380CC4-5D6E-409C-BE32-E72D297353CC}">
                  <c16:uniqueId val="{00000003-1D39-6342-AF02-043F10F96B15}"/>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Be Vietnam Pro Light" pitchFamily="2" charset="77"/>
                    <a:ea typeface="+mn-ea"/>
                    <a:cs typeface="+mn-cs"/>
                  </a:defRPr>
                </a:pPr>
                <a:endParaRPr lang="es-C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Data!$B$30:$B$31</c:f>
              <c:strCache>
                <c:ptCount val="2"/>
                <c:pt idx="0">
                  <c:v>Deuda/ Ingreso</c:v>
                </c:pt>
                <c:pt idx="1">
                  <c:v>Restante</c:v>
                </c:pt>
              </c:strCache>
            </c:strRef>
          </c:cat>
          <c:val>
            <c:numRef>
              <c:f>Data!$C$30:$C$31</c:f>
              <c:numCache>
                <c:formatCode>0%</c:formatCode>
                <c:ptCount val="2"/>
                <c:pt idx="0">
                  <c:v>0</c:v>
                </c:pt>
                <c:pt idx="1">
                  <c:v>1</c:v>
                </c:pt>
              </c:numCache>
            </c:numRef>
          </c:val>
          <c:extLst>
            <c:ext xmlns:c16="http://schemas.microsoft.com/office/drawing/2014/chart" uri="{C3380CC4-5D6E-409C-BE32-E72D297353CC}">
              <c16:uniqueId val="{00000004-1D39-6342-AF02-043F10F96B15}"/>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84696341582568"/>
          <c:y val="7.4609234039471867E-2"/>
          <c:w val="0.50001322346106458"/>
          <c:h val="0.81462741462813271"/>
        </c:manualLayout>
      </c:layout>
      <c:doughnutChart>
        <c:varyColors val="1"/>
        <c:ser>
          <c:idx val="0"/>
          <c:order val="0"/>
          <c:tx>
            <c:strRef>
              <c:f>Data!$C$24</c:f>
              <c:strCache>
                <c:ptCount val="1"/>
                <c:pt idx="0">
                  <c:v>Porcentaje</c:v>
                </c:pt>
              </c:strCache>
            </c:strRef>
          </c:tx>
          <c:dPt>
            <c:idx val="0"/>
            <c:bubble3D val="0"/>
            <c:spPr>
              <a:solidFill>
                <a:srgbClr val="B08CEF"/>
              </a:solidFill>
              <a:ln w="19050">
                <a:solidFill>
                  <a:schemeClr val="lt1"/>
                </a:solidFill>
              </a:ln>
              <a:effectLst/>
            </c:spPr>
            <c:extLst>
              <c:ext xmlns:c16="http://schemas.microsoft.com/office/drawing/2014/chart" uri="{C3380CC4-5D6E-409C-BE32-E72D297353CC}">
                <c16:uniqueId val="{00000001-F188-BE43-BDC7-31FB4F9C0C28}"/>
              </c:ext>
            </c:extLst>
          </c:dPt>
          <c:dPt>
            <c:idx val="1"/>
            <c:bubble3D val="0"/>
            <c:explosion val="1"/>
            <c:spPr>
              <a:solidFill>
                <a:srgbClr val="E9DFF6"/>
              </a:solidFill>
              <a:ln w="19050">
                <a:solidFill>
                  <a:schemeClr val="lt1"/>
                </a:solidFill>
              </a:ln>
              <a:effectLst/>
            </c:spPr>
            <c:extLst>
              <c:ext xmlns:c16="http://schemas.microsoft.com/office/drawing/2014/chart" uri="{C3380CC4-5D6E-409C-BE32-E72D297353CC}">
                <c16:uniqueId val="{00000003-F188-BE43-BDC7-31FB4F9C0C28}"/>
              </c:ext>
            </c:extLst>
          </c:dPt>
          <c:dLbls>
            <c:dLbl>
              <c:idx val="1"/>
              <c:delete val="1"/>
              <c:extLst>
                <c:ext xmlns:c15="http://schemas.microsoft.com/office/drawing/2012/chart" uri="{CE6537A1-D6FC-4f65-9D91-7224C49458BB}"/>
                <c:ext xmlns:c16="http://schemas.microsoft.com/office/drawing/2014/chart" uri="{C3380CC4-5D6E-409C-BE32-E72D297353CC}">
                  <c16:uniqueId val="{00000003-F188-BE43-BDC7-31FB4F9C0C28}"/>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Be Vietnam Pro Light" pitchFamily="2" charset="77"/>
                    <a:ea typeface="+mn-ea"/>
                    <a:cs typeface="+mn-cs"/>
                  </a:defRPr>
                </a:pPr>
                <a:endParaRPr lang="es-C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Data!$B$25:$B$26</c:f>
              <c:strCache>
                <c:ptCount val="2"/>
                <c:pt idx="0">
                  <c:v>Deuda/ Ingreso</c:v>
                </c:pt>
                <c:pt idx="1">
                  <c:v>Restante</c:v>
                </c:pt>
              </c:strCache>
            </c:strRef>
          </c:cat>
          <c:val>
            <c:numRef>
              <c:f>Data!$C$25:$C$26</c:f>
              <c:numCache>
                <c:formatCode>0%</c:formatCode>
                <c:ptCount val="2"/>
                <c:pt idx="0">
                  <c:v>0</c:v>
                </c:pt>
                <c:pt idx="1">
                  <c:v>1</c:v>
                </c:pt>
              </c:numCache>
            </c:numRef>
          </c:val>
          <c:extLst>
            <c:ext xmlns:c16="http://schemas.microsoft.com/office/drawing/2014/chart" uri="{C3380CC4-5D6E-409C-BE32-E72D297353CC}">
              <c16:uniqueId val="{00000004-F188-BE43-BDC7-31FB4F9C0C28}"/>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85204789095057"/>
          <c:y val="0.10500995503924863"/>
          <c:w val="0.49068315680631491"/>
          <c:h val="0.79942705412824433"/>
        </c:manualLayout>
      </c:layout>
      <c:doughnutChart>
        <c:varyColors val="1"/>
        <c:ser>
          <c:idx val="0"/>
          <c:order val="0"/>
          <c:tx>
            <c:strRef>
              <c:f>Data!$C$19</c:f>
              <c:strCache>
                <c:ptCount val="1"/>
                <c:pt idx="0">
                  <c:v>Porcentaje</c:v>
                </c:pt>
              </c:strCache>
            </c:strRef>
          </c:tx>
          <c:dPt>
            <c:idx val="0"/>
            <c:bubble3D val="0"/>
            <c:spPr>
              <a:solidFill>
                <a:srgbClr val="B08CEF"/>
              </a:solidFill>
              <a:ln w="19050">
                <a:solidFill>
                  <a:schemeClr val="lt1"/>
                </a:solidFill>
              </a:ln>
              <a:effectLst/>
            </c:spPr>
            <c:extLst>
              <c:ext xmlns:c16="http://schemas.microsoft.com/office/drawing/2014/chart" uri="{C3380CC4-5D6E-409C-BE32-E72D297353CC}">
                <c16:uniqueId val="{00000001-DFF7-4148-8D95-F7CDA4553E53}"/>
              </c:ext>
            </c:extLst>
          </c:dPt>
          <c:dPt>
            <c:idx val="1"/>
            <c:bubble3D val="0"/>
            <c:spPr>
              <a:solidFill>
                <a:srgbClr val="E9DFF6"/>
              </a:solidFill>
              <a:ln w="19050">
                <a:solidFill>
                  <a:schemeClr val="lt1"/>
                </a:solidFill>
              </a:ln>
              <a:effectLst/>
            </c:spPr>
            <c:extLst>
              <c:ext xmlns:c16="http://schemas.microsoft.com/office/drawing/2014/chart" uri="{C3380CC4-5D6E-409C-BE32-E72D297353CC}">
                <c16:uniqueId val="{00000003-DFF7-4148-8D95-F7CDA4553E53}"/>
              </c:ext>
            </c:extLst>
          </c:dPt>
          <c:dLbls>
            <c:dLbl>
              <c:idx val="1"/>
              <c:delete val="1"/>
              <c:extLst>
                <c:ext xmlns:c15="http://schemas.microsoft.com/office/drawing/2012/chart" uri="{CE6537A1-D6FC-4f65-9D91-7224C49458BB}"/>
                <c:ext xmlns:c16="http://schemas.microsoft.com/office/drawing/2014/chart" uri="{C3380CC4-5D6E-409C-BE32-E72D297353CC}">
                  <c16:uniqueId val="{00000003-DFF7-4148-8D95-F7CDA4553E53}"/>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Be Vietnam Pro Light" pitchFamily="2" charset="77"/>
                    <a:ea typeface="+mn-ea"/>
                    <a:cs typeface="+mn-cs"/>
                  </a:defRPr>
                </a:pPr>
                <a:endParaRPr lang="es-C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Data!$B$20:$B$21</c:f>
              <c:strCache>
                <c:ptCount val="2"/>
                <c:pt idx="0">
                  <c:v>Deuda/ Ingreso</c:v>
                </c:pt>
                <c:pt idx="1">
                  <c:v>Restante</c:v>
                </c:pt>
              </c:strCache>
            </c:strRef>
          </c:cat>
          <c:val>
            <c:numRef>
              <c:f>Data!$C$20:$C$21</c:f>
              <c:numCache>
                <c:formatCode>0%</c:formatCode>
                <c:ptCount val="2"/>
                <c:pt idx="0">
                  <c:v>0</c:v>
                </c:pt>
                <c:pt idx="1">
                  <c:v>1</c:v>
                </c:pt>
              </c:numCache>
            </c:numRef>
          </c:val>
          <c:extLst>
            <c:ext xmlns:c16="http://schemas.microsoft.com/office/drawing/2014/chart" uri="{C3380CC4-5D6E-409C-BE32-E72D297353CC}">
              <c16:uniqueId val="{00000004-DFF7-4148-8D95-F7CDA4553E53}"/>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image" Target="../media/image1.jpg"/><Relationship Id="rId9"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17</xdr:col>
      <xdr:colOff>2346513</xdr:colOff>
      <xdr:row>87</xdr:row>
      <xdr:rowOff>38845</xdr:rowOff>
    </xdr:from>
    <xdr:to>
      <xdr:col>20</xdr:col>
      <xdr:colOff>82924</xdr:colOff>
      <xdr:row>96</xdr:row>
      <xdr:rowOff>746</xdr:rowOff>
    </xdr:to>
    <xdr:sp macro="" textlink="">
      <xdr:nvSpPr>
        <xdr:cNvPr id="41" name="CuadroTexto 40">
          <a:extLst>
            <a:ext uri="{FF2B5EF4-FFF2-40B4-BE49-F238E27FC236}">
              <a16:creationId xmlns:a16="http://schemas.microsoft.com/office/drawing/2014/main" id="{DDE08FAC-23CC-44A8-B419-26F4F52C509E}"/>
            </a:ext>
          </a:extLst>
        </xdr:cNvPr>
        <xdr:cNvSpPr txBox="1"/>
      </xdr:nvSpPr>
      <xdr:spPr>
        <a:xfrm>
          <a:off x="19986813" y="18479245"/>
          <a:ext cx="2473511" cy="16002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solidFill>
              <a:schemeClr val="tx1">
                <a:lumMod val="65000"/>
                <a:lumOff val="35000"/>
              </a:schemeClr>
            </a:solidFill>
            <a:latin typeface="Arial" panose="020B0604020202020204" pitchFamily="34" charset="0"/>
            <a:cs typeface="Arial" panose="020B0604020202020204" pitchFamily="34" charset="0"/>
          </a:endParaRPr>
        </a:p>
      </xdr:txBody>
    </xdr:sp>
    <xdr:clientData/>
  </xdr:twoCellAnchor>
  <xdr:twoCellAnchor editAs="absolute">
    <xdr:from>
      <xdr:col>11</xdr:col>
      <xdr:colOff>0</xdr:colOff>
      <xdr:row>65</xdr:row>
      <xdr:rowOff>114300</xdr:rowOff>
    </xdr:from>
    <xdr:to>
      <xdr:col>15</xdr:col>
      <xdr:colOff>12700</xdr:colOff>
      <xdr:row>75</xdr:row>
      <xdr:rowOff>152400</xdr:rowOff>
    </xdr:to>
    <xdr:graphicFrame macro="">
      <xdr:nvGraphicFramePr>
        <xdr:cNvPr id="45" name="Gráfico 44">
          <a:extLst>
            <a:ext uri="{FF2B5EF4-FFF2-40B4-BE49-F238E27FC236}">
              <a16:creationId xmlns:a16="http://schemas.microsoft.com/office/drawing/2014/main" id="{79AD4087-7C3B-2F24-869C-4A0980A3B553}"/>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PrintsWithSheet="0"/>
  </xdr:twoCellAnchor>
  <xdr:twoCellAnchor editAs="absolute">
    <xdr:from>
      <xdr:col>16</xdr:col>
      <xdr:colOff>12700</xdr:colOff>
      <xdr:row>52</xdr:row>
      <xdr:rowOff>203200</xdr:rowOff>
    </xdr:from>
    <xdr:to>
      <xdr:col>17</xdr:col>
      <xdr:colOff>2603500</xdr:colOff>
      <xdr:row>62</xdr:row>
      <xdr:rowOff>165100</xdr:rowOff>
    </xdr:to>
    <xdr:graphicFrame macro="">
      <xdr:nvGraphicFramePr>
        <xdr:cNvPr id="49" name="Gráfico 48">
          <a:extLst>
            <a:ext uri="{FF2B5EF4-FFF2-40B4-BE49-F238E27FC236}">
              <a16:creationId xmlns:a16="http://schemas.microsoft.com/office/drawing/2014/main" id="{0E070195-6476-C14C-AB32-B47E834476C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PrintsWithSheet="0"/>
  </xdr:twoCellAnchor>
  <xdr:twoCellAnchor editAs="absolute">
    <xdr:from>
      <xdr:col>16</xdr:col>
      <xdr:colOff>25400</xdr:colOff>
      <xdr:row>65</xdr:row>
      <xdr:rowOff>127000</xdr:rowOff>
    </xdr:from>
    <xdr:to>
      <xdr:col>17</xdr:col>
      <xdr:colOff>2578100</xdr:colOff>
      <xdr:row>75</xdr:row>
      <xdr:rowOff>165100</xdr:rowOff>
    </xdr:to>
    <xdr:graphicFrame macro="">
      <xdr:nvGraphicFramePr>
        <xdr:cNvPr id="50" name="Gráfico 49">
          <a:extLst>
            <a:ext uri="{FF2B5EF4-FFF2-40B4-BE49-F238E27FC236}">
              <a16:creationId xmlns:a16="http://schemas.microsoft.com/office/drawing/2014/main" id="{BBCA758B-578C-8448-AF80-DA9F7D545BF2}"/>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PrintsWithSheet="0"/>
  </xdr:twoCellAnchor>
  <xdr:twoCellAnchor editAs="absolute">
    <xdr:from>
      <xdr:col>0</xdr:col>
      <xdr:colOff>245339</xdr:colOff>
      <xdr:row>5</xdr:row>
      <xdr:rowOff>129293</xdr:rowOff>
    </xdr:from>
    <xdr:to>
      <xdr:col>4</xdr:col>
      <xdr:colOff>98286</xdr:colOff>
      <xdr:row>13</xdr:row>
      <xdr:rowOff>111221</xdr:rowOff>
    </xdr:to>
    <xdr:pic>
      <xdr:nvPicPr>
        <xdr:cNvPr id="51" name="Imagen 50">
          <a:extLst>
            <a:ext uri="{FF2B5EF4-FFF2-40B4-BE49-F238E27FC236}">
              <a16:creationId xmlns:a16="http://schemas.microsoft.com/office/drawing/2014/main" id="{4A98E828-1E28-1C9B-EA2C-8394A373B61E}"/>
            </a:ext>
          </a:extLst>
        </xdr:cNvPr>
        <xdr:cNvPicPr>
          <a:picLocks noChangeAspect="1"/>
        </xdr:cNvPicPr>
      </xdr:nvPicPr>
      <xdr:blipFill rotWithShape="1">
        <a:blip xmlns:r="http://schemas.openxmlformats.org/officeDocument/2006/relationships" r:embed="rId4"/>
        <a:srcRect t="13475" b="14092"/>
        <a:stretch/>
      </xdr:blipFill>
      <xdr:spPr>
        <a:xfrm>
          <a:off x="245339" y="1661356"/>
          <a:ext cx="5275645" cy="1574468"/>
        </a:xfrm>
        <a:prstGeom prst="rect">
          <a:avLst/>
        </a:prstGeom>
      </xdr:spPr>
    </xdr:pic>
    <xdr:clientData fPrintsWithSheet="0"/>
  </xdr:twoCellAnchor>
  <xdr:twoCellAnchor editAs="absolute">
    <xdr:from>
      <xdr:col>17</xdr:col>
      <xdr:colOff>928269</xdr:colOff>
      <xdr:row>21</xdr:row>
      <xdr:rowOff>153388</xdr:rowOff>
    </xdr:from>
    <xdr:to>
      <xdr:col>18</xdr:col>
      <xdr:colOff>942225</xdr:colOff>
      <xdr:row>30</xdr:row>
      <xdr:rowOff>41741</xdr:rowOff>
    </xdr:to>
    <xdr:graphicFrame macro="">
      <xdr:nvGraphicFramePr>
        <xdr:cNvPr id="53" name="Gráfico 52">
          <a:extLst>
            <a:ext uri="{FF2B5EF4-FFF2-40B4-BE49-F238E27FC236}">
              <a16:creationId xmlns:a16="http://schemas.microsoft.com/office/drawing/2014/main" id="{63A23451-8C3A-134B-9B3D-E147311906AA}"/>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PrintsWithSheet="0"/>
  </xdr:twoCellAnchor>
  <xdr:twoCellAnchor editAs="absolute">
    <xdr:from>
      <xdr:col>12</xdr:col>
      <xdr:colOff>1041400</xdr:colOff>
      <xdr:row>21</xdr:row>
      <xdr:rowOff>228600</xdr:rowOff>
    </xdr:from>
    <xdr:to>
      <xdr:col>13</xdr:col>
      <xdr:colOff>1055356</xdr:colOff>
      <xdr:row>30</xdr:row>
      <xdr:rowOff>116953</xdr:rowOff>
    </xdr:to>
    <xdr:graphicFrame macro="">
      <xdr:nvGraphicFramePr>
        <xdr:cNvPr id="54" name="Gráfico 53">
          <a:extLst>
            <a:ext uri="{FF2B5EF4-FFF2-40B4-BE49-F238E27FC236}">
              <a16:creationId xmlns:a16="http://schemas.microsoft.com/office/drawing/2014/main" id="{09527D5F-FEC0-A246-B8CA-E43E99AF9A4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PrintsWithSheet="0"/>
  </xdr:twoCellAnchor>
  <xdr:twoCellAnchor editAs="absolute">
    <xdr:from>
      <xdr:col>7</xdr:col>
      <xdr:colOff>914400</xdr:colOff>
      <xdr:row>21</xdr:row>
      <xdr:rowOff>254000</xdr:rowOff>
    </xdr:from>
    <xdr:to>
      <xdr:col>8</xdr:col>
      <xdr:colOff>852156</xdr:colOff>
      <xdr:row>30</xdr:row>
      <xdr:rowOff>142353</xdr:rowOff>
    </xdr:to>
    <xdr:graphicFrame macro="">
      <xdr:nvGraphicFramePr>
        <xdr:cNvPr id="55" name="Gráfico 54">
          <a:extLst>
            <a:ext uri="{FF2B5EF4-FFF2-40B4-BE49-F238E27FC236}">
              <a16:creationId xmlns:a16="http://schemas.microsoft.com/office/drawing/2014/main" id="{945CBB62-9B77-234F-B0C7-250F6C7FBBC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PrintsWithSheet="0"/>
  </xdr:twoCellAnchor>
  <xdr:twoCellAnchor editAs="absolute">
    <xdr:from>
      <xdr:col>2</xdr:col>
      <xdr:colOff>889000</xdr:colOff>
      <xdr:row>21</xdr:row>
      <xdr:rowOff>203200</xdr:rowOff>
    </xdr:from>
    <xdr:to>
      <xdr:col>3</xdr:col>
      <xdr:colOff>826756</xdr:colOff>
      <xdr:row>30</xdr:row>
      <xdr:rowOff>91553</xdr:rowOff>
    </xdr:to>
    <xdr:graphicFrame macro="">
      <xdr:nvGraphicFramePr>
        <xdr:cNvPr id="57" name="Gráfico 56">
          <a:extLst>
            <a:ext uri="{FF2B5EF4-FFF2-40B4-BE49-F238E27FC236}">
              <a16:creationId xmlns:a16="http://schemas.microsoft.com/office/drawing/2014/main" id="{811C75B6-7FED-A743-AACE-DFF6EC209A63}"/>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PrintsWithSheet="0"/>
  </xdr:twoCellAnchor>
  <xdr:twoCellAnchor editAs="absolute">
    <xdr:from>
      <xdr:col>17</xdr:col>
      <xdr:colOff>681391</xdr:colOff>
      <xdr:row>44</xdr:row>
      <xdr:rowOff>53125</xdr:rowOff>
    </xdr:from>
    <xdr:to>
      <xdr:col>18</xdr:col>
      <xdr:colOff>923131</xdr:colOff>
      <xdr:row>48</xdr:row>
      <xdr:rowOff>186643</xdr:rowOff>
    </xdr:to>
    <xdr:pic>
      <xdr:nvPicPr>
        <xdr:cNvPr id="58" name="Imagen 57">
          <a:extLst>
            <a:ext uri="{FF2B5EF4-FFF2-40B4-BE49-F238E27FC236}">
              <a16:creationId xmlns:a16="http://schemas.microsoft.com/office/drawing/2014/main" id="{13BC18C0-BDD6-2076-7BC4-A5C91E57CC40}"/>
            </a:ext>
          </a:extLst>
        </xdr:cNvPr>
        <xdr:cNvPicPr>
          <a:picLocks noChangeAspect="1"/>
        </xdr:cNvPicPr>
      </xdr:nvPicPr>
      <xdr:blipFill rotWithShape="1">
        <a:blip xmlns:r="http://schemas.openxmlformats.org/officeDocument/2006/relationships" r:embed="rId9"/>
        <a:srcRect l="2407" t="13186" r="43336" b="71850"/>
        <a:stretch/>
      </xdr:blipFill>
      <xdr:spPr>
        <a:xfrm>
          <a:off x="18461391" y="10011538"/>
          <a:ext cx="2963168" cy="960026"/>
        </a:xfrm>
        <a:prstGeom prst="rect">
          <a:avLst/>
        </a:prstGeom>
      </xdr:spPr>
    </xdr:pic>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83235-9842-C645-9CE1-8883DB9A8C4A}">
  <dimension ref="A1:XFD101"/>
  <sheetViews>
    <sheetView showGridLines="0" tabSelected="1" zoomScale="80" zoomScaleNormal="80" workbookViewId="0">
      <selection activeCell="R100" sqref="R100"/>
    </sheetView>
  </sheetViews>
  <sheetFormatPr baseColWidth="10" defaultColWidth="0" defaultRowHeight="15" zeroHeight="1" x14ac:dyDescent="0.2"/>
  <cols>
    <col min="1" max="1" width="5" style="2" customWidth="1"/>
    <col min="2" max="2" width="5.83203125" style="2" customWidth="1"/>
    <col min="3" max="3" width="39.6640625" style="1" customWidth="1"/>
    <col min="4" max="4" width="20.6640625" style="1" customWidth="1"/>
    <col min="5" max="5" width="5.83203125" style="2" customWidth="1"/>
    <col min="6" max="6" width="4.33203125" style="2" customWidth="1"/>
    <col min="7" max="7" width="5.83203125" style="2" customWidth="1"/>
    <col min="8" max="8" width="36.5" style="1" customWidth="1"/>
    <col min="9" max="9" width="20.6640625" style="2" customWidth="1"/>
    <col min="10" max="10" width="5.83203125" style="2" customWidth="1"/>
    <col min="11" max="11" width="4.33203125" style="2" customWidth="1"/>
    <col min="12" max="12" width="5.83203125" style="2" customWidth="1"/>
    <col min="13" max="13" width="35.6640625" style="1" customWidth="1"/>
    <col min="14" max="14" width="24.83203125" style="2" customWidth="1"/>
    <col min="15" max="15" width="5.83203125" style="2" customWidth="1"/>
    <col min="16" max="16" width="4.33203125" style="2" customWidth="1"/>
    <col min="17" max="17" width="5.83203125" style="2" customWidth="1"/>
    <col min="18" max="18" width="35.6640625" style="1" customWidth="1"/>
    <col min="19" max="19" width="20.6640625" style="2" customWidth="1"/>
    <col min="20" max="20" width="5.83203125" style="2" customWidth="1"/>
    <col min="21" max="21" width="10.5" style="2" customWidth="1"/>
    <col min="22" max="23" width="0" style="2" hidden="1" customWidth="1"/>
    <col min="24" max="16382" width="11.5" style="2" hidden="1"/>
    <col min="16383" max="16384" width="5.33203125" style="2" hidden="1" customWidth="1"/>
  </cols>
  <sheetData>
    <row r="1" spans="1:23" x14ac:dyDescent="0.2"/>
    <row r="2" spans="1:23" ht="53" customHeight="1" x14ac:dyDescent="0.7">
      <c r="A2" s="43" t="s">
        <v>38</v>
      </c>
      <c r="B2" s="43"/>
      <c r="C2" s="43"/>
      <c r="D2" s="43"/>
      <c r="E2" s="43"/>
      <c r="F2" s="43"/>
      <c r="G2" s="43"/>
      <c r="H2" s="43"/>
      <c r="I2" s="43"/>
      <c r="J2" s="43"/>
      <c r="K2" s="43"/>
      <c r="L2" s="43"/>
      <c r="M2" s="43"/>
      <c r="N2" s="43"/>
      <c r="O2" s="43"/>
      <c r="P2" s="43"/>
      <c r="Q2" s="43"/>
      <c r="R2" s="43"/>
      <c r="S2" s="43"/>
      <c r="T2" s="43"/>
      <c r="U2" s="43"/>
    </row>
    <row r="3" spans="1:23" x14ac:dyDescent="0.2"/>
    <row r="4" spans="1:23" ht="27" thickBot="1" x14ac:dyDescent="0.35">
      <c r="H4" s="44" t="s">
        <v>39</v>
      </c>
      <c r="I4" s="44"/>
      <c r="J4" s="44"/>
      <c r="K4" s="25"/>
      <c r="L4" s="25"/>
      <c r="M4" s="83" t="s">
        <v>114</v>
      </c>
      <c r="N4" s="14"/>
    </row>
    <row r="5" spans="1:23" ht="13.25" customHeight="1" thickTop="1" x14ac:dyDescent="0.2">
      <c r="E5" s="4"/>
      <c r="F5" s="4"/>
      <c r="R5" s="45"/>
      <c r="S5" s="45"/>
    </row>
    <row r="6" spans="1:23" x14ac:dyDescent="0.2">
      <c r="E6" s="4"/>
      <c r="F6" s="4"/>
      <c r="G6" s="89"/>
      <c r="H6" s="90"/>
      <c r="I6" s="91"/>
      <c r="J6" s="91"/>
      <c r="K6" s="91"/>
      <c r="L6" s="91"/>
      <c r="M6" s="90"/>
      <c r="N6" s="91"/>
      <c r="O6" s="92"/>
      <c r="R6" s="73" t="s">
        <v>113</v>
      </c>
      <c r="S6" s="74"/>
    </row>
    <row r="7" spans="1:23" s="4" customFormat="1" ht="16.25" customHeight="1" x14ac:dyDescent="0.15">
      <c r="C7" s="3"/>
      <c r="D7" s="3"/>
      <c r="G7" s="93"/>
      <c r="H7" s="94" t="s">
        <v>43</v>
      </c>
      <c r="I7" s="94"/>
      <c r="J7" s="94"/>
      <c r="K7" s="95"/>
      <c r="L7" s="95"/>
      <c r="M7" s="120">
        <v>1</v>
      </c>
      <c r="N7" s="120"/>
      <c r="O7" s="96"/>
      <c r="R7" s="73"/>
      <c r="S7" s="74"/>
    </row>
    <row r="8" spans="1:23" s="4" customFormat="1" ht="16.25" customHeight="1" x14ac:dyDescent="0.15">
      <c r="B8" s="17"/>
      <c r="C8" s="17"/>
      <c r="D8" s="17"/>
      <c r="E8" s="17"/>
      <c r="G8" s="93"/>
      <c r="H8" s="94" t="s">
        <v>44</v>
      </c>
      <c r="I8" s="94"/>
      <c r="J8" s="94"/>
      <c r="K8" s="95"/>
      <c r="L8" s="95"/>
      <c r="M8" s="120">
        <v>0</v>
      </c>
      <c r="N8" s="120"/>
      <c r="O8" s="96"/>
      <c r="R8" s="73"/>
      <c r="S8" s="74"/>
      <c r="T8" s="5"/>
      <c r="U8" s="5"/>
      <c r="V8" s="5"/>
      <c r="W8" s="5"/>
    </row>
    <row r="9" spans="1:23" s="4" customFormat="1" ht="16.25" customHeight="1" x14ac:dyDescent="0.15">
      <c r="G9" s="97"/>
      <c r="H9" s="94" t="s">
        <v>45</v>
      </c>
      <c r="I9" s="94"/>
      <c r="J9" s="94"/>
      <c r="K9" s="98"/>
      <c r="L9" s="98"/>
      <c r="M9" s="121">
        <v>0</v>
      </c>
      <c r="N9" s="121"/>
      <c r="O9" s="97"/>
      <c r="R9" s="73"/>
      <c r="S9" s="74"/>
      <c r="T9" s="5"/>
      <c r="U9" s="5"/>
      <c r="V9" s="5"/>
      <c r="W9" s="5"/>
    </row>
    <row r="10" spans="1:23" s="4" customFormat="1" ht="16.25" customHeight="1" x14ac:dyDescent="0.15">
      <c r="G10" s="97"/>
      <c r="H10" s="94" t="s">
        <v>46</v>
      </c>
      <c r="I10" s="94"/>
      <c r="J10" s="94"/>
      <c r="K10" s="98"/>
      <c r="L10" s="98"/>
      <c r="M10" s="121">
        <v>0</v>
      </c>
      <c r="N10" s="121"/>
      <c r="O10" s="97"/>
      <c r="R10" s="73"/>
      <c r="S10" s="74"/>
      <c r="T10" s="5"/>
      <c r="U10" s="5"/>
      <c r="V10" s="5"/>
      <c r="W10" s="5"/>
    </row>
    <row r="11" spans="1:23" s="4" customFormat="1" ht="16.25" customHeight="1" x14ac:dyDescent="0.15">
      <c r="G11" s="93"/>
      <c r="H11" s="94" t="s">
        <v>47</v>
      </c>
      <c r="I11" s="94"/>
      <c r="J11" s="94"/>
      <c r="K11" s="98"/>
      <c r="L11" s="98"/>
      <c r="M11" s="121">
        <v>0</v>
      </c>
      <c r="N11" s="121"/>
      <c r="O11" s="96"/>
      <c r="R11" s="73"/>
      <c r="S11" s="74"/>
      <c r="T11" s="6"/>
      <c r="U11" s="3"/>
      <c r="V11" s="6"/>
      <c r="W11" s="6"/>
    </row>
    <row r="12" spans="1:23" s="4" customFormat="1" ht="16.25" customHeight="1" x14ac:dyDescent="0.15">
      <c r="G12" s="93"/>
      <c r="H12" s="94" t="s">
        <v>48</v>
      </c>
      <c r="I12" s="94"/>
      <c r="J12" s="94"/>
      <c r="K12" s="98"/>
      <c r="L12" s="98"/>
      <c r="M12" s="121">
        <v>0</v>
      </c>
      <c r="N12" s="121"/>
      <c r="O12" s="96"/>
      <c r="R12" s="73"/>
      <c r="S12" s="74"/>
      <c r="T12" s="6"/>
      <c r="U12" s="3"/>
      <c r="V12" s="6"/>
      <c r="W12" s="6"/>
    </row>
    <row r="13" spans="1:23" s="4" customFormat="1" ht="16.25" customHeight="1" x14ac:dyDescent="0.15">
      <c r="G13" s="93"/>
      <c r="H13" s="94" t="s">
        <v>49</v>
      </c>
      <c r="I13" s="94"/>
      <c r="J13" s="94"/>
      <c r="K13" s="98"/>
      <c r="L13" s="98"/>
      <c r="M13" s="121">
        <v>0</v>
      </c>
      <c r="N13" s="121"/>
      <c r="O13" s="96"/>
      <c r="R13" s="73"/>
      <c r="S13" s="74"/>
      <c r="T13" s="6"/>
      <c r="U13" s="3"/>
      <c r="V13" s="6"/>
      <c r="W13" s="6"/>
    </row>
    <row r="14" spans="1:23" s="4" customFormat="1" ht="16.25" customHeight="1" x14ac:dyDescent="0.15">
      <c r="G14" s="93"/>
      <c r="H14" s="94" t="s">
        <v>50</v>
      </c>
      <c r="I14" s="94"/>
      <c r="J14" s="94"/>
      <c r="K14" s="98"/>
      <c r="L14" s="98"/>
      <c r="M14" s="121">
        <v>0</v>
      </c>
      <c r="N14" s="121"/>
      <c r="O14" s="96"/>
      <c r="R14" s="73"/>
      <c r="S14" s="74"/>
      <c r="T14" s="6"/>
      <c r="U14" s="3"/>
      <c r="V14" s="6"/>
      <c r="W14" s="6"/>
    </row>
    <row r="15" spans="1:23" s="4" customFormat="1" ht="16.25" customHeight="1" x14ac:dyDescent="0.15">
      <c r="G15" s="99"/>
      <c r="H15" s="100"/>
      <c r="I15" s="100"/>
      <c r="J15" s="101"/>
      <c r="K15" s="101"/>
      <c r="L15" s="101"/>
      <c r="M15" s="102"/>
      <c r="N15" s="103"/>
      <c r="O15" s="104"/>
      <c r="R15" s="75"/>
      <c r="S15" s="76"/>
      <c r="T15" s="6"/>
      <c r="U15" s="3"/>
      <c r="V15" s="6"/>
      <c r="W15" s="6"/>
    </row>
    <row r="16" spans="1:23" ht="14" customHeight="1" x14ac:dyDescent="0.2">
      <c r="C16" s="2"/>
      <c r="D16" s="2"/>
      <c r="E16" s="4"/>
      <c r="F16" s="4"/>
      <c r="H16" s="7"/>
      <c r="M16" s="8"/>
      <c r="R16" s="2"/>
      <c r="S16" s="6"/>
      <c r="T16" s="6"/>
      <c r="U16" s="3"/>
      <c r="V16" s="6"/>
      <c r="W16" s="6"/>
    </row>
    <row r="17" spans="2:20" ht="14" customHeight="1" x14ac:dyDescent="0.2">
      <c r="C17" s="2"/>
      <c r="D17" s="2"/>
      <c r="G17" s="70" t="s">
        <v>51</v>
      </c>
      <c r="H17" s="70"/>
      <c r="I17" s="70"/>
      <c r="J17" s="70"/>
      <c r="M17" s="81">
        <f>+SUM(M7:N14)</f>
        <v>1</v>
      </c>
      <c r="N17" s="81"/>
    </row>
    <row r="18" spans="2:20" ht="20.5" customHeight="1" x14ac:dyDescent="0.2">
      <c r="G18" s="70"/>
      <c r="H18" s="70"/>
      <c r="I18" s="70"/>
      <c r="J18" s="70"/>
      <c r="M18" s="82"/>
      <c r="N18" s="82"/>
    </row>
    <row r="19" spans="2:20" x14ac:dyDescent="0.2">
      <c r="C19" s="2"/>
      <c r="D19" s="2"/>
    </row>
    <row r="20" spans="2:20" x14ac:dyDescent="0.2">
      <c r="B20" s="108"/>
      <c r="C20" s="109"/>
      <c r="D20" s="110"/>
      <c r="E20" s="111"/>
      <c r="G20" s="18"/>
      <c r="H20" s="23"/>
      <c r="I20" s="16"/>
      <c r="J20" s="20"/>
      <c r="K20" s="26"/>
      <c r="L20" s="18"/>
      <c r="M20" s="16"/>
      <c r="N20" s="15"/>
      <c r="O20" s="20"/>
      <c r="Q20" s="18"/>
      <c r="R20" s="16"/>
      <c r="S20" s="15"/>
      <c r="T20" s="20"/>
    </row>
    <row r="21" spans="2:20" ht="23" customHeight="1" x14ac:dyDescent="0.2">
      <c r="B21" s="112" t="s">
        <v>40</v>
      </c>
      <c r="C21" s="113"/>
      <c r="D21" s="113"/>
      <c r="E21" s="114"/>
      <c r="G21" s="46" t="s">
        <v>41</v>
      </c>
      <c r="H21" s="47"/>
      <c r="I21" s="47"/>
      <c r="J21" s="48"/>
      <c r="K21" s="27"/>
      <c r="L21" s="46" t="s">
        <v>42</v>
      </c>
      <c r="M21" s="47"/>
      <c r="N21" s="47"/>
      <c r="O21" s="48"/>
      <c r="Q21" s="46" t="s">
        <v>95</v>
      </c>
      <c r="R21" s="47"/>
      <c r="S21" s="47"/>
      <c r="T21" s="48"/>
    </row>
    <row r="22" spans="2:20" ht="25" customHeight="1" x14ac:dyDescent="0.2">
      <c r="B22" s="112"/>
      <c r="C22" s="113"/>
      <c r="D22" s="113"/>
      <c r="E22" s="114"/>
      <c r="G22" s="46"/>
      <c r="H22" s="47"/>
      <c r="I22" s="47"/>
      <c r="J22" s="48"/>
      <c r="K22" s="27"/>
      <c r="L22" s="46"/>
      <c r="M22" s="47"/>
      <c r="N22" s="47"/>
      <c r="O22" s="48"/>
      <c r="Q22" s="46"/>
      <c r="R22" s="47"/>
      <c r="S22" s="47"/>
      <c r="T22" s="48"/>
    </row>
    <row r="23" spans="2:20" ht="18" customHeight="1" x14ac:dyDescent="0.2">
      <c r="B23" s="112"/>
      <c r="C23" s="113"/>
      <c r="D23" s="113"/>
      <c r="E23" s="114"/>
      <c r="G23" s="46"/>
      <c r="H23" s="47"/>
      <c r="I23" s="47"/>
      <c r="J23" s="48"/>
      <c r="K23" s="27"/>
      <c r="L23" s="46"/>
      <c r="M23" s="47"/>
      <c r="N23" s="47"/>
      <c r="O23" s="48"/>
      <c r="Q23" s="46"/>
      <c r="R23" s="47"/>
      <c r="S23" s="47"/>
      <c r="T23" s="48"/>
    </row>
    <row r="24" spans="2:20" x14ac:dyDescent="0.2">
      <c r="B24" s="115"/>
      <c r="C24" s="116"/>
      <c r="D24" s="117"/>
      <c r="E24" s="118"/>
      <c r="G24" s="22"/>
      <c r="J24" s="24"/>
      <c r="L24" s="22"/>
      <c r="O24" s="24"/>
      <c r="Q24" s="22"/>
      <c r="T24" s="24"/>
    </row>
    <row r="25" spans="2:20" x14ac:dyDescent="0.2">
      <c r="B25" s="115"/>
      <c r="C25" s="116"/>
      <c r="D25" s="117"/>
      <c r="E25" s="118"/>
      <c r="G25" s="22"/>
      <c r="H25" s="9"/>
      <c r="I25" s="1"/>
      <c r="J25" s="24"/>
      <c r="L25" s="22"/>
      <c r="M25" s="9"/>
      <c r="N25" s="1"/>
      <c r="O25" s="24"/>
      <c r="Q25" s="22"/>
      <c r="R25" s="9"/>
      <c r="S25" s="1"/>
      <c r="T25" s="28"/>
    </row>
    <row r="26" spans="2:20" ht="14" customHeight="1" x14ac:dyDescent="0.2">
      <c r="B26" s="115"/>
      <c r="C26" s="119"/>
      <c r="D26" s="119"/>
      <c r="E26" s="118"/>
      <c r="G26" s="22"/>
      <c r="H26" s="10"/>
      <c r="I26" s="10"/>
      <c r="J26" s="24"/>
      <c r="L26" s="22"/>
      <c r="M26" s="10"/>
      <c r="N26" s="10"/>
      <c r="O26" s="24"/>
      <c r="Q26" s="22"/>
      <c r="R26" s="10"/>
      <c r="S26" s="10"/>
      <c r="T26" s="29"/>
    </row>
    <row r="27" spans="2:20" ht="14" customHeight="1" x14ac:dyDescent="0.2">
      <c r="B27" s="115"/>
      <c r="C27" s="119"/>
      <c r="D27" s="119"/>
      <c r="E27" s="118"/>
      <c r="G27" s="22"/>
      <c r="H27" s="10"/>
      <c r="I27" s="10"/>
      <c r="J27" s="24"/>
      <c r="L27" s="22"/>
      <c r="M27" s="10"/>
      <c r="N27" s="10"/>
      <c r="O27" s="24"/>
      <c r="Q27" s="22"/>
      <c r="R27" s="10"/>
      <c r="S27" s="10"/>
      <c r="T27" s="29"/>
    </row>
    <row r="28" spans="2:20" x14ac:dyDescent="0.2">
      <c r="B28" s="115"/>
      <c r="C28" s="116"/>
      <c r="D28" s="117"/>
      <c r="E28" s="118"/>
      <c r="G28" s="22"/>
      <c r="H28" s="9"/>
      <c r="I28" s="1"/>
      <c r="J28" s="24"/>
      <c r="L28" s="22"/>
      <c r="M28" s="9"/>
      <c r="N28" s="1"/>
      <c r="O28" s="24"/>
      <c r="Q28" s="22"/>
      <c r="R28" s="9"/>
      <c r="S28" s="1"/>
      <c r="T28" s="28"/>
    </row>
    <row r="29" spans="2:20" x14ac:dyDescent="0.2">
      <c r="B29" s="115"/>
      <c r="C29" s="117"/>
      <c r="D29" s="117"/>
      <c r="E29" s="118"/>
      <c r="G29" s="22"/>
      <c r="J29" s="24"/>
      <c r="L29" s="22"/>
      <c r="O29" s="24"/>
      <c r="Q29" s="22"/>
      <c r="T29" s="24"/>
    </row>
    <row r="30" spans="2:20" x14ac:dyDescent="0.2">
      <c r="B30" s="115"/>
      <c r="C30" s="117"/>
      <c r="D30" s="117"/>
      <c r="E30" s="118"/>
      <c r="G30" s="22"/>
      <c r="J30" s="24"/>
      <c r="L30" s="22"/>
      <c r="O30" s="24"/>
      <c r="Q30" s="22"/>
      <c r="T30" s="24"/>
    </row>
    <row r="31" spans="2:20" x14ac:dyDescent="0.2">
      <c r="B31" s="115"/>
      <c r="C31" s="117"/>
      <c r="D31" s="117"/>
      <c r="E31" s="118"/>
      <c r="G31" s="22"/>
      <c r="J31" s="24"/>
      <c r="L31" s="22"/>
      <c r="O31" s="24"/>
      <c r="Q31" s="22"/>
      <c r="T31" s="24"/>
    </row>
    <row r="32" spans="2:20" ht="16" x14ac:dyDescent="0.2">
      <c r="B32" s="22"/>
      <c r="C32" s="105" t="s">
        <v>52</v>
      </c>
      <c r="D32" s="106">
        <v>0</v>
      </c>
      <c r="E32" s="24"/>
      <c r="G32" s="22"/>
      <c r="H32" s="50" t="s">
        <v>26</v>
      </c>
      <c r="I32" s="52">
        <f>+I33+I34</f>
        <v>0</v>
      </c>
      <c r="J32" s="24"/>
      <c r="L32" s="22"/>
      <c r="M32" s="105" t="s">
        <v>35</v>
      </c>
      <c r="N32" s="106">
        <v>0</v>
      </c>
      <c r="O32" s="24"/>
      <c r="Q32" s="22"/>
      <c r="R32" s="105" t="s">
        <v>19</v>
      </c>
      <c r="S32" s="106">
        <v>0</v>
      </c>
      <c r="T32" s="24"/>
    </row>
    <row r="33" spans="2:20" ht="16" x14ac:dyDescent="0.2">
      <c r="B33" s="22"/>
      <c r="C33" s="105" t="s">
        <v>3</v>
      </c>
      <c r="D33" s="106">
        <v>0</v>
      </c>
      <c r="E33" s="24"/>
      <c r="G33" s="22"/>
      <c r="H33" s="105" t="s">
        <v>23</v>
      </c>
      <c r="I33" s="106">
        <v>0</v>
      </c>
      <c r="J33" s="24"/>
      <c r="L33" s="22"/>
      <c r="M33" s="105" t="s">
        <v>36</v>
      </c>
      <c r="N33" s="106">
        <v>0</v>
      </c>
      <c r="O33" s="24"/>
      <c r="Q33" s="22"/>
      <c r="R33" s="105" t="s">
        <v>20</v>
      </c>
      <c r="S33" s="106">
        <v>0</v>
      </c>
      <c r="T33" s="24"/>
    </row>
    <row r="34" spans="2:20" ht="16" x14ac:dyDescent="0.2">
      <c r="B34" s="22"/>
      <c r="C34" s="105" t="s">
        <v>53</v>
      </c>
      <c r="D34" s="106">
        <v>0</v>
      </c>
      <c r="E34" s="24"/>
      <c r="G34" s="22"/>
      <c r="H34" s="105" t="s">
        <v>24</v>
      </c>
      <c r="I34" s="106">
        <v>0</v>
      </c>
      <c r="J34" s="24"/>
      <c r="L34" s="22"/>
      <c r="M34" s="105" t="s">
        <v>4</v>
      </c>
      <c r="N34" s="106">
        <v>0</v>
      </c>
      <c r="R34" s="105" t="s">
        <v>21</v>
      </c>
      <c r="S34" s="106">
        <v>0</v>
      </c>
    </row>
    <row r="35" spans="2:20" ht="16" x14ac:dyDescent="0.2">
      <c r="B35" s="22"/>
      <c r="C35" s="105" t="s">
        <v>1</v>
      </c>
      <c r="D35" s="106">
        <v>0</v>
      </c>
      <c r="E35" s="24"/>
      <c r="G35" s="22"/>
      <c r="H35" s="105" t="s">
        <v>28</v>
      </c>
      <c r="I35" s="106">
        <v>0</v>
      </c>
      <c r="J35" s="24"/>
      <c r="M35" s="105" t="s">
        <v>37</v>
      </c>
      <c r="N35" s="106">
        <v>0</v>
      </c>
      <c r="R35" s="105" t="s">
        <v>22</v>
      </c>
      <c r="S35" s="106">
        <v>0</v>
      </c>
    </row>
    <row r="36" spans="2:20" ht="16" x14ac:dyDescent="0.2">
      <c r="B36" s="22"/>
      <c r="C36" s="105" t="s">
        <v>2</v>
      </c>
      <c r="D36" s="106">
        <v>0</v>
      </c>
      <c r="E36" s="24"/>
      <c r="G36" s="22"/>
      <c r="H36" s="105" t="s">
        <v>25</v>
      </c>
      <c r="I36" s="106">
        <v>0</v>
      </c>
      <c r="J36" s="24"/>
      <c r="M36" s="105"/>
      <c r="N36" s="106">
        <v>0</v>
      </c>
      <c r="R36" s="105"/>
      <c r="S36" s="106">
        <v>0</v>
      </c>
    </row>
    <row r="37" spans="2:20" ht="16" x14ac:dyDescent="0.2">
      <c r="B37" s="22"/>
      <c r="C37" s="105" t="s">
        <v>6</v>
      </c>
      <c r="D37" s="106">
        <v>0</v>
      </c>
      <c r="E37" s="24"/>
      <c r="G37" s="22"/>
      <c r="H37" s="105" t="s">
        <v>27</v>
      </c>
      <c r="I37" s="106">
        <v>0</v>
      </c>
      <c r="J37" s="24"/>
      <c r="M37" s="105"/>
      <c r="N37" s="106">
        <v>0</v>
      </c>
      <c r="R37" s="105"/>
      <c r="S37" s="106">
        <v>0</v>
      </c>
    </row>
    <row r="38" spans="2:20" ht="16" x14ac:dyDescent="0.2">
      <c r="B38" s="22"/>
      <c r="C38" s="105" t="s">
        <v>5</v>
      </c>
      <c r="D38" s="106">
        <v>0</v>
      </c>
      <c r="E38" s="24"/>
      <c r="G38" s="22"/>
      <c r="H38" s="50" t="s">
        <v>69</v>
      </c>
      <c r="I38" s="80">
        <f>+SUM(I39:I45)</f>
        <v>0</v>
      </c>
      <c r="J38" s="24"/>
      <c r="M38" s="105"/>
      <c r="N38" s="106">
        <v>0</v>
      </c>
      <c r="R38" s="105"/>
      <c r="S38" s="106">
        <v>0</v>
      </c>
    </row>
    <row r="39" spans="2:20" ht="16" x14ac:dyDescent="0.2">
      <c r="B39" s="22"/>
      <c r="C39" s="105" t="s">
        <v>16</v>
      </c>
      <c r="D39" s="106">
        <v>0</v>
      </c>
      <c r="E39" s="24"/>
      <c r="G39" s="22"/>
      <c r="H39" s="105" t="s">
        <v>70</v>
      </c>
      <c r="I39" s="106">
        <v>0</v>
      </c>
      <c r="J39" s="24"/>
      <c r="L39" s="22"/>
      <c r="M39" s="105"/>
      <c r="N39" s="106">
        <v>0</v>
      </c>
      <c r="O39" s="24"/>
      <c r="Q39" s="22"/>
      <c r="R39" s="105"/>
      <c r="S39" s="106">
        <v>0</v>
      </c>
      <c r="T39" s="24"/>
    </row>
    <row r="40" spans="2:20" ht="16" x14ac:dyDescent="0.2">
      <c r="B40" s="22"/>
      <c r="C40" s="105" t="s">
        <v>54</v>
      </c>
      <c r="D40" s="106">
        <v>0</v>
      </c>
      <c r="E40" s="24"/>
      <c r="G40" s="22"/>
      <c r="H40" s="105" t="s">
        <v>71</v>
      </c>
      <c r="I40" s="106">
        <v>0</v>
      </c>
      <c r="J40" s="24"/>
      <c r="L40" s="22"/>
      <c r="M40" s="105"/>
      <c r="N40" s="106">
        <v>0</v>
      </c>
      <c r="O40" s="24"/>
      <c r="Q40" s="22"/>
      <c r="R40" s="105"/>
      <c r="S40" s="106">
        <v>0</v>
      </c>
      <c r="T40" s="24"/>
    </row>
    <row r="41" spans="2:20" ht="16" x14ac:dyDescent="0.2">
      <c r="B41" s="22"/>
      <c r="C41" s="105" t="s">
        <v>106</v>
      </c>
      <c r="D41" s="106">
        <v>0</v>
      </c>
      <c r="E41" s="24"/>
      <c r="G41" s="22"/>
      <c r="H41" s="105" t="s">
        <v>72</v>
      </c>
      <c r="I41" s="106">
        <v>0</v>
      </c>
      <c r="J41" s="24"/>
      <c r="L41" s="22"/>
      <c r="M41" s="105"/>
      <c r="N41" s="106">
        <v>0</v>
      </c>
      <c r="O41" s="24"/>
      <c r="Q41" s="22"/>
      <c r="R41" s="105"/>
      <c r="S41" s="106">
        <v>0</v>
      </c>
      <c r="T41" s="24"/>
    </row>
    <row r="42" spans="2:20" ht="17" x14ac:dyDescent="0.2">
      <c r="C42" s="105" t="s">
        <v>7</v>
      </c>
      <c r="D42" s="106">
        <v>0</v>
      </c>
      <c r="H42" s="105" t="s">
        <v>73</v>
      </c>
      <c r="I42" s="106">
        <v>0</v>
      </c>
      <c r="J42" s="24"/>
      <c r="L42" s="22"/>
      <c r="M42" s="105"/>
      <c r="N42" s="106">
        <v>0</v>
      </c>
      <c r="O42" s="24"/>
      <c r="Q42" s="22"/>
      <c r="R42" s="54" t="s">
        <v>0</v>
      </c>
      <c r="S42" s="88">
        <f>+SUM(S32:S41)</f>
        <v>0</v>
      </c>
      <c r="T42" s="24"/>
    </row>
    <row r="43" spans="2:20" ht="16" x14ac:dyDescent="0.2">
      <c r="C43" s="105" t="s">
        <v>8</v>
      </c>
      <c r="D43" s="106">
        <v>0</v>
      </c>
      <c r="H43" s="105" t="s">
        <v>74</v>
      </c>
      <c r="I43" s="106">
        <v>0</v>
      </c>
      <c r="L43" s="22"/>
      <c r="M43" s="105"/>
      <c r="N43" s="106">
        <v>0</v>
      </c>
      <c r="O43" s="24"/>
      <c r="Q43" s="30"/>
      <c r="R43" s="31"/>
      <c r="S43" s="32"/>
      <c r="T43" s="33"/>
    </row>
    <row r="44" spans="2:20" ht="16" x14ac:dyDescent="0.2">
      <c r="C44" s="105" t="s">
        <v>9</v>
      </c>
      <c r="D44" s="106">
        <v>0</v>
      </c>
      <c r="H44" s="105" t="s">
        <v>75</v>
      </c>
      <c r="I44" s="106">
        <v>0</v>
      </c>
      <c r="L44" s="22"/>
      <c r="M44" s="105"/>
      <c r="N44" s="106">
        <v>0</v>
      </c>
      <c r="O44" s="24"/>
    </row>
    <row r="45" spans="2:20" ht="16" x14ac:dyDescent="0.2">
      <c r="C45" s="105" t="s">
        <v>10</v>
      </c>
      <c r="D45" s="106">
        <v>0</v>
      </c>
      <c r="H45" s="107" t="s">
        <v>29</v>
      </c>
      <c r="I45" s="106">
        <v>0</v>
      </c>
      <c r="L45" s="22"/>
      <c r="M45" s="105"/>
      <c r="N45" s="106">
        <v>0</v>
      </c>
      <c r="O45" s="24"/>
    </row>
    <row r="46" spans="2:20" ht="16" customHeight="1" x14ac:dyDescent="0.2">
      <c r="C46" s="105" t="s">
        <v>11</v>
      </c>
      <c r="D46" s="106">
        <v>0</v>
      </c>
      <c r="H46" s="50" t="s">
        <v>76</v>
      </c>
      <c r="I46" s="80">
        <f>+SUM(I47:I53)</f>
        <v>0</v>
      </c>
      <c r="L46" s="22"/>
      <c r="M46" s="105"/>
      <c r="N46" s="106">
        <v>0</v>
      </c>
      <c r="O46" s="24"/>
    </row>
    <row r="47" spans="2:20" ht="16" customHeight="1" x14ac:dyDescent="0.2">
      <c r="C47" s="105" t="s">
        <v>55</v>
      </c>
      <c r="D47" s="106">
        <v>0</v>
      </c>
      <c r="H47" s="105" t="s">
        <v>77</v>
      </c>
      <c r="I47" s="106">
        <v>0</v>
      </c>
      <c r="L47" s="22"/>
      <c r="M47" s="49"/>
      <c r="N47" s="72">
        <v>0</v>
      </c>
      <c r="O47" s="24"/>
    </row>
    <row r="48" spans="2:20" ht="17" x14ac:dyDescent="0.2">
      <c r="B48" s="22"/>
      <c r="C48" s="105" t="s">
        <v>14</v>
      </c>
      <c r="D48" s="106">
        <v>0</v>
      </c>
      <c r="E48" s="24"/>
      <c r="G48" s="22"/>
      <c r="H48" s="105" t="s">
        <v>78</v>
      </c>
      <c r="I48" s="106">
        <v>0</v>
      </c>
      <c r="J48" s="24"/>
      <c r="L48" s="22"/>
      <c r="M48" s="53" t="s">
        <v>0</v>
      </c>
      <c r="N48" s="79">
        <f>+SUM(N32:N47)</f>
        <v>0</v>
      </c>
      <c r="O48" s="24"/>
    </row>
    <row r="49" spans="2:21" ht="19" customHeight="1" x14ac:dyDescent="0.2">
      <c r="B49" s="22"/>
      <c r="C49" s="105" t="s">
        <v>12</v>
      </c>
      <c r="D49" s="106">
        <v>0</v>
      </c>
      <c r="E49" s="24"/>
      <c r="G49" s="22"/>
      <c r="H49" s="105" t="s">
        <v>79</v>
      </c>
      <c r="I49" s="106">
        <v>0</v>
      </c>
      <c r="J49" s="24"/>
      <c r="L49" s="30"/>
      <c r="M49" s="31"/>
      <c r="N49" s="32"/>
      <c r="O49" s="33"/>
    </row>
    <row r="50" spans="2:21" ht="16" customHeight="1" x14ac:dyDescent="0.2">
      <c r="B50" s="22"/>
      <c r="C50" s="105" t="s">
        <v>13</v>
      </c>
      <c r="D50" s="106">
        <v>0</v>
      </c>
      <c r="E50" s="24"/>
      <c r="G50" s="22"/>
      <c r="H50" s="105" t="s">
        <v>80</v>
      </c>
      <c r="I50" s="106">
        <v>0</v>
      </c>
      <c r="J50" s="24"/>
    </row>
    <row r="51" spans="2:21" ht="16" customHeight="1" x14ac:dyDescent="0.2">
      <c r="B51" s="22"/>
      <c r="C51" s="105" t="s">
        <v>4</v>
      </c>
      <c r="D51" s="106">
        <v>0</v>
      </c>
      <c r="E51" s="24"/>
      <c r="G51" s="22"/>
      <c r="H51" s="105" t="s">
        <v>81</v>
      </c>
      <c r="I51" s="106">
        <v>0</v>
      </c>
      <c r="J51" s="24"/>
      <c r="L51" s="71" t="s">
        <v>107</v>
      </c>
      <c r="M51" s="71"/>
      <c r="N51" s="71"/>
      <c r="O51" s="71"/>
      <c r="Q51" s="71" t="s">
        <v>97</v>
      </c>
      <c r="R51" s="71"/>
      <c r="S51" s="71"/>
      <c r="T51" s="71"/>
    </row>
    <row r="52" spans="2:21" ht="16" customHeight="1" x14ac:dyDescent="0.2">
      <c r="B52" s="22"/>
      <c r="C52" s="105" t="s">
        <v>15</v>
      </c>
      <c r="D52" s="106">
        <v>0</v>
      </c>
      <c r="E52" s="24"/>
      <c r="G52" s="22"/>
      <c r="H52" s="105" t="s">
        <v>82</v>
      </c>
      <c r="I52" s="106">
        <v>0</v>
      </c>
      <c r="J52" s="24"/>
      <c r="L52" s="71"/>
      <c r="M52" s="71"/>
      <c r="N52" s="71"/>
      <c r="O52" s="71"/>
      <c r="Q52" s="71"/>
      <c r="R52" s="71"/>
      <c r="S52" s="71"/>
      <c r="T52" s="71"/>
    </row>
    <row r="53" spans="2:21" ht="17" customHeight="1" x14ac:dyDescent="0.2">
      <c r="B53" s="22"/>
      <c r="C53" s="105" t="s">
        <v>17</v>
      </c>
      <c r="D53" s="106">
        <v>0</v>
      </c>
      <c r="E53" s="24"/>
      <c r="G53" s="22"/>
      <c r="H53" s="105" t="s">
        <v>83</v>
      </c>
      <c r="I53" s="106">
        <v>0</v>
      </c>
      <c r="J53" s="24"/>
      <c r="L53" s="18"/>
      <c r="M53" s="16"/>
      <c r="N53" s="15"/>
      <c r="O53" s="20"/>
    </row>
    <row r="54" spans="2:21" ht="16" customHeight="1" x14ac:dyDescent="0.2">
      <c r="B54" s="22"/>
      <c r="C54" s="105" t="s">
        <v>18</v>
      </c>
      <c r="D54" s="106">
        <v>0</v>
      </c>
      <c r="E54" s="24"/>
      <c r="G54" s="22"/>
      <c r="H54" s="50" t="s">
        <v>84</v>
      </c>
      <c r="I54" s="80">
        <f>+SUM(I55:I58)</f>
        <v>0</v>
      </c>
      <c r="J54" s="24"/>
      <c r="L54" s="22"/>
      <c r="M54" s="55" t="s">
        <v>98</v>
      </c>
      <c r="N54" s="84">
        <f>+D78+I78+N48+S42</f>
        <v>0</v>
      </c>
      <c r="O54" s="24"/>
      <c r="S54" s="57" t="s">
        <v>109</v>
      </c>
      <c r="T54" s="58"/>
    </row>
    <row r="55" spans="2:21" ht="16" customHeight="1" x14ac:dyDescent="0.2">
      <c r="B55" s="22"/>
      <c r="C55" s="105" t="s">
        <v>30</v>
      </c>
      <c r="D55" s="106">
        <v>0</v>
      </c>
      <c r="E55" s="24"/>
      <c r="G55" s="22"/>
      <c r="H55" s="105" t="s">
        <v>85</v>
      </c>
      <c r="I55" s="106">
        <v>0</v>
      </c>
      <c r="J55" s="24"/>
      <c r="L55" s="22"/>
      <c r="M55" s="55"/>
      <c r="N55" s="85"/>
      <c r="O55" s="24"/>
      <c r="S55" s="57"/>
      <c r="T55" s="58"/>
    </row>
    <row r="56" spans="2:21" ht="16" customHeight="1" x14ac:dyDescent="0.25">
      <c r="B56" s="22"/>
      <c r="C56" s="105" t="s">
        <v>31</v>
      </c>
      <c r="D56" s="106">
        <v>0</v>
      </c>
      <c r="E56" s="24"/>
      <c r="G56" s="22"/>
      <c r="H56" s="105" t="s">
        <v>86</v>
      </c>
      <c r="I56" s="106">
        <v>0</v>
      </c>
      <c r="J56" s="24"/>
      <c r="L56" s="22"/>
      <c r="M56" s="37"/>
      <c r="N56" s="38"/>
      <c r="O56" s="24"/>
      <c r="S56" s="57"/>
      <c r="T56" s="58"/>
    </row>
    <row r="57" spans="2:21" ht="16" customHeight="1" x14ac:dyDescent="0.2">
      <c r="B57" s="22"/>
      <c r="C57" s="105" t="s">
        <v>32</v>
      </c>
      <c r="D57" s="106">
        <v>0</v>
      </c>
      <c r="E57" s="24"/>
      <c r="G57" s="22"/>
      <c r="H57" s="105" t="s">
        <v>87</v>
      </c>
      <c r="I57" s="106">
        <v>0</v>
      </c>
      <c r="J57" s="24"/>
      <c r="L57" s="22"/>
      <c r="M57" s="55" t="s">
        <v>99</v>
      </c>
      <c r="N57" s="86">
        <f>+M17-N54</f>
        <v>1</v>
      </c>
      <c r="O57" s="24"/>
      <c r="S57" s="57"/>
      <c r="T57" s="58"/>
    </row>
    <row r="58" spans="2:21" ht="16" x14ac:dyDescent="0.2">
      <c r="B58" s="22"/>
      <c r="C58" s="105" t="s">
        <v>56</v>
      </c>
      <c r="D58" s="106">
        <v>0</v>
      </c>
      <c r="E58" s="24"/>
      <c r="G58" s="22"/>
      <c r="H58" s="105" t="s">
        <v>88</v>
      </c>
      <c r="I58" s="106">
        <v>0</v>
      </c>
      <c r="J58" s="24"/>
      <c r="L58" s="22"/>
      <c r="M58" s="55"/>
      <c r="N58" s="87"/>
      <c r="O58" s="24"/>
      <c r="S58" s="57"/>
      <c r="T58" s="58"/>
    </row>
    <row r="59" spans="2:21" ht="18" customHeight="1" x14ac:dyDescent="0.2">
      <c r="B59" s="22"/>
      <c r="C59" s="105" t="s">
        <v>112</v>
      </c>
      <c r="D59" s="106">
        <v>0</v>
      </c>
      <c r="E59" s="24"/>
      <c r="G59" s="22"/>
      <c r="H59" s="50" t="s">
        <v>33</v>
      </c>
      <c r="I59" s="80">
        <f>+SUM(I60:I69)</f>
        <v>0</v>
      </c>
      <c r="J59" s="24"/>
      <c r="L59" s="30"/>
      <c r="M59" s="31"/>
      <c r="N59" s="32"/>
      <c r="O59" s="33"/>
      <c r="Q59" s="40"/>
      <c r="R59" s="40"/>
      <c r="S59" s="57"/>
      <c r="T59" s="58"/>
      <c r="U59" s="40"/>
    </row>
    <row r="60" spans="2:21" ht="15" customHeight="1" x14ac:dyDescent="0.2">
      <c r="B60" s="22"/>
      <c r="C60" s="105" t="s">
        <v>57</v>
      </c>
      <c r="D60" s="106">
        <v>0</v>
      </c>
      <c r="E60" s="24"/>
      <c r="G60" s="22"/>
      <c r="H60" s="105" t="s">
        <v>89</v>
      </c>
      <c r="I60" s="106">
        <v>0</v>
      </c>
      <c r="J60" s="24"/>
      <c r="L60" s="56" t="s">
        <v>108</v>
      </c>
      <c r="M60" s="56"/>
      <c r="N60" s="56"/>
      <c r="O60" s="56"/>
      <c r="Q60" s="40"/>
      <c r="R60" s="40"/>
      <c r="S60" s="57"/>
      <c r="T60" s="58"/>
      <c r="U60" s="40"/>
    </row>
    <row r="61" spans="2:21" ht="15" customHeight="1" x14ac:dyDescent="0.2">
      <c r="B61" s="22"/>
      <c r="C61" s="105" t="s">
        <v>57</v>
      </c>
      <c r="D61" s="106">
        <v>0</v>
      </c>
      <c r="E61" s="24"/>
      <c r="G61" s="22"/>
      <c r="H61" s="105" t="s">
        <v>60</v>
      </c>
      <c r="I61" s="106">
        <v>0</v>
      </c>
      <c r="J61" s="24"/>
      <c r="L61" s="56"/>
      <c r="M61" s="56"/>
      <c r="N61" s="56"/>
      <c r="O61" s="56"/>
      <c r="S61" s="57"/>
      <c r="T61" s="58"/>
      <c r="U61" s="40"/>
    </row>
    <row r="62" spans="2:21" ht="15" customHeight="1" x14ac:dyDescent="0.2">
      <c r="B62" s="22"/>
      <c r="C62" s="105" t="s">
        <v>57</v>
      </c>
      <c r="D62" s="106">
        <v>0</v>
      </c>
      <c r="E62" s="24"/>
      <c r="G62" s="22"/>
      <c r="H62" s="105" t="s">
        <v>61</v>
      </c>
      <c r="I62" s="106">
        <v>0</v>
      </c>
      <c r="J62" s="24"/>
      <c r="L62" s="56"/>
      <c r="M62" s="56"/>
      <c r="N62" s="56"/>
      <c r="O62" s="56"/>
      <c r="S62" s="57"/>
      <c r="T62" s="58"/>
      <c r="U62" s="40"/>
    </row>
    <row r="63" spans="2:21" ht="15" customHeight="1" x14ac:dyDescent="0.2">
      <c r="B63" s="22"/>
      <c r="C63" s="105" t="s">
        <v>57</v>
      </c>
      <c r="D63" s="106">
        <v>0</v>
      </c>
      <c r="E63" s="24"/>
      <c r="G63" s="22"/>
      <c r="H63" s="105" t="s">
        <v>62</v>
      </c>
      <c r="I63" s="106">
        <v>0</v>
      </c>
      <c r="J63" s="24"/>
      <c r="Q63" s="40"/>
      <c r="R63" s="40"/>
      <c r="S63" s="59"/>
      <c r="T63" s="60"/>
      <c r="U63" s="40"/>
    </row>
    <row r="64" spans="2:21" ht="15" customHeight="1" x14ac:dyDescent="0.2">
      <c r="B64" s="22"/>
      <c r="C64" s="105" t="s">
        <v>57</v>
      </c>
      <c r="D64" s="106">
        <v>0</v>
      </c>
      <c r="E64" s="24"/>
      <c r="G64" s="22"/>
      <c r="H64" s="105" t="s">
        <v>63</v>
      </c>
      <c r="I64" s="106">
        <v>0</v>
      </c>
      <c r="J64" s="24"/>
      <c r="L64" s="71" t="s">
        <v>96</v>
      </c>
      <c r="M64" s="71"/>
      <c r="N64" s="71"/>
      <c r="O64" s="71"/>
      <c r="Q64" s="71" t="s">
        <v>103</v>
      </c>
      <c r="R64" s="71"/>
      <c r="S64" s="71"/>
      <c r="T64" s="71"/>
      <c r="U64" s="40"/>
    </row>
    <row r="65" spans="2:20" ht="15.5" customHeight="1" x14ac:dyDescent="0.2">
      <c r="B65" s="22"/>
      <c r="C65" s="105" t="s">
        <v>57</v>
      </c>
      <c r="D65" s="106">
        <v>0</v>
      </c>
      <c r="E65" s="24"/>
      <c r="G65" s="22"/>
      <c r="H65" s="105" t="s">
        <v>64</v>
      </c>
      <c r="I65" s="106">
        <v>0</v>
      </c>
      <c r="J65" s="24"/>
      <c r="L65" s="71"/>
      <c r="M65" s="71"/>
      <c r="N65" s="71"/>
      <c r="O65" s="71"/>
      <c r="Q65" s="71"/>
      <c r="R65" s="71"/>
      <c r="S65" s="71"/>
      <c r="T65" s="71"/>
    </row>
    <row r="66" spans="2:20" ht="15" customHeight="1" x14ac:dyDescent="0.2">
      <c r="B66" s="22"/>
      <c r="C66" s="105" t="s">
        <v>57</v>
      </c>
      <c r="D66" s="106">
        <v>0</v>
      </c>
      <c r="E66" s="24"/>
      <c r="G66" s="22"/>
      <c r="H66" s="105" t="s">
        <v>65</v>
      </c>
      <c r="I66" s="106">
        <v>0</v>
      </c>
      <c r="J66" s="24"/>
      <c r="M66" s="35"/>
      <c r="N66" s="35"/>
    </row>
    <row r="67" spans="2:20" ht="18" customHeight="1" x14ac:dyDescent="0.2">
      <c r="B67" s="22"/>
      <c r="C67" s="50" t="s">
        <v>58</v>
      </c>
      <c r="D67" s="77">
        <f>+SUM(D68:D77)</f>
        <v>0</v>
      </c>
      <c r="E67" s="24"/>
      <c r="G67" s="22"/>
      <c r="H67" s="105" t="s">
        <v>66</v>
      </c>
      <c r="I67" s="106">
        <v>0</v>
      </c>
      <c r="J67" s="24"/>
      <c r="M67" s="35"/>
      <c r="N67" s="35"/>
      <c r="S67" s="57" t="s">
        <v>110</v>
      </c>
      <c r="T67" s="58"/>
    </row>
    <row r="68" spans="2:20" ht="15" customHeight="1" x14ac:dyDescent="0.2">
      <c r="B68" s="22"/>
      <c r="C68" s="105" t="s">
        <v>59</v>
      </c>
      <c r="D68" s="106">
        <v>0</v>
      </c>
      <c r="E68" s="24"/>
      <c r="G68" s="22"/>
      <c r="H68" s="105" t="s">
        <v>67</v>
      </c>
      <c r="I68" s="106">
        <v>0</v>
      </c>
      <c r="J68" s="24"/>
      <c r="M68" s="35"/>
      <c r="N68" s="35"/>
      <c r="S68" s="57"/>
      <c r="T68" s="58"/>
    </row>
    <row r="69" spans="2:20" ht="16" x14ac:dyDescent="0.2">
      <c r="B69" s="22"/>
      <c r="C69" s="105" t="s">
        <v>60</v>
      </c>
      <c r="D69" s="106">
        <v>0</v>
      </c>
      <c r="E69" s="24"/>
      <c r="G69" s="22"/>
      <c r="H69" s="105" t="s">
        <v>68</v>
      </c>
      <c r="I69" s="106">
        <v>0</v>
      </c>
      <c r="J69" s="24"/>
      <c r="S69" s="57"/>
      <c r="T69" s="58"/>
    </row>
    <row r="70" spans="2:20" ht="15" customHeight="1" x14ac:dyDescent="0.2">
      <c r="B70" s="22"/>
      <c r="C70" s="105" t="s">
        <v>61</v>
      </c>
      <c r="D70" s="106">
        <v>0</v>
      </c>
      <c r="E70" s="24"/>
      <c r="G70" s="22"/>
      <c r="H70" s="107" t="s">
        <v>34</v>
      </c>
      <c r="I70" s="106">
        <v>0</v>
      </c>
      <c r="J70" s="24"/>
      <c r="R70" s="11"/>
      <c r="S70" s="57"/>
      <c r="T70" s="58"/>
    </row>
    <row r="71" spans="2:20" ht="19" customHeight="1" x14ac:dyDescent="0.2">
      <c r="B71" s="22"/>
      <c r="C71" s="105" t="s">
        <v>62</v>
      </c>
      <c r="D71" s="106">
        <v>0</v>
      </c>
      <c r="E71" s="24"/>
      <c r="G71" s="22"/>
      <c r="H71" s="105" t="s">
        <v>90</v>
      </c>
      <c r="I71" s="106">
        <v>0</v>
      </c>
      <c r="J71" s="24"/>
      <c r="R71" s="11"/>
      <c r="S71" s="57"/>
      <c r="T71" s="58"/>
    </row>
    <row r="72" spans="2:20" ht="15" customHeight="1" x14ac:dyDescent="0.2">
      <c r="B72" s="22"/>
      <c r="C72" s="105" t="s">
        <v>63</v>
      </c>
      <c r="D72" s="106">
        <v>0</v>
      </c>
      <c r="E72" s="24"/>
      <c r="G72" s="22"/>
      <c r="H72" s="105" t="s">
        <v>90</v>
      </c>
      <c r="I72" s="106">
        <v>0</v>
      </c>
      <c r="J72" s="24"/>
      <c r="R72" s="11"/>
      <c r="S72" s="57"/>
      <c r="T72" s="58"/>
    </row>
    <row r="73" spans="2:20" ht="16" x14ac:dyDescent="0.2">
      <c r="B73" s="22"/>
      <c r="C73" s="105" t="s">
        <v>64</v>
      </c>
      <c r="D73" s="106">
        <v>0</v>
      </c>
      <c r="E73" s="24"/>
      <c r="G73" s="22"/>
      <c r="H73" s="105" t="s">
        <v>90</v>
      </c>
      <c r="I73" s="106">
        <v>0</v>
      </c>
      <c r="J73" s="24"/>
      <c r="S73" s="57"/>
      <c r="T73" s="58"/>
    </row>
    <row r="74" spans="2:20" ht="15" customHeight="1" x14ac:dyDescent="0.2">
      <c r="B74" s="22"/>
      <c r="C74" s="105" t="s">
        <v>65</v>
      </c>
      <c r="D74" s="106">
        <v>0</v>
      </c>
      <c r="E74" s="24"/>
      <c r="G74" s="22"/>
      <c r="H74" s="105" t="s">
        <v>90</v>
      </c>
      <c r="I74" s="106">
        <v>0</v>
      </c>
      <c r="J74" s="24"/>
      <c r="S74" s="57"/>
      <c r="T74" s="58"/>
    </row>
    <row r="75" spans="2:20" s="4" customFormat="1" ht="16" x14ac:dyDescent="0.2">
      <c r="B75" s="19"/>
      <c r="C75" s="105" t="s">
        <v>66</v>
      </c>
      <c r="D75" s="106">
        <v>0</v>
      </c>
      <c r="E75" s="21"/>
      <c r="G75" s="22"/>
      <c r="H75" s="105" t="s">
        <v>90</v>
      </c>
      <c r="I75" s="106">
        <v>0</v>
      </c>
      <c r="J75" s="24"/>
      <c r="R75" s="3"/>
      <c r="S75" s="57"/>
      <c r="T75" s="58"/>
    </row>
    <row r="76" spans="2:20" ht="14.25" customHeight="1" x14ac:dyDescent="0.2">
      <c r="B76" s="22"/>
      <c r="C76" s="105" t="s">
        <v>67</v>
      </c>
      <c r="D76" s="106">
        <v>0</v>
      </c>
      <c r="E76" s="24"/>
      <c r="G76" s="22"/>
      <c r="H76" s="105" t="s">
        <v>90</v>
      </c>
      <c r="I76" s="106">
        <v>0</v>
      </c>
      <c r="J76" s="24"/>
      <c r="S76" s="59"/>
      <c r="T76" s="60"/>
    </row>
    <row r="77" spans="2:20" ht="16" customHeight="1" x14ac:dyDescent="0.2">
      <c r="B77" s="22"/>
      <c r="C77" s="105" t="s">
        <v>68</v>
      </c>
      <c r="D77" s="106">
        <v>0</v>
      </c>
      <c r="E77" s="24"/>
      <c r="G77" s="22"/>
      <c r="H77" s="105" t="s">
        <v>90</v>
      </c>
      <c r="I77" s="106">
        <v>0</v>
      </c>
      <c r="J77" s="24"/>
      <c r="L77" s="61" t="s">
        <v>111</v>
      </c>
      <c r="M77" s="62"/>
      <c r="N77" s="62"/>
      <c r="O77" s="63"/>
      <c r="P77" s="1"/>
      <c r="Q77" s="1"/>
    </row>
    <row r="78" spans="2:20" ht="19" x14ac:dyDescent="0.2">
      <c r="B78" s="22"/>
      <c r="C78" s="51" t="s">
        <v>0</v>
      </c>
      <c r="D78" s="78">
        <f>+SUM(D32:D66)+D67</f>
        <v>0</v>
      </c>
      <c r="E78" s="24"/>
      <c r="G78" s="22"/>
      <c r="H78" s="53" t="s">
        <v>0</v>
      </c>
      <c r="I78" s="79">
        <f>+I32+I35+I36+I37+I38+I45+I46+I54+I59+I70+SUM(I71:I77)</f>
        <v>0</v>
      </c>
      <c r="J78" s="24"/>
      <c r="L78" s="64"/>
      <c r="M78" s="65"/>
      <c r="N78" s="65"/>
      <c r="O78" s="66"/>
      <c r="P78" s="1"/>
      <c r="Q78" s="1"/>
      <c r="R78" s="12"/>
    </row>
    <row r="79" spans="2:20" ht="19" customHeight="1" x14ac:dyDescent="0.2">
      <c r="B79" s="30"/>
      <c r="C79" s="31"/>
      <c r="D79" s="31"/>
      <c r="E79" s="33"/>
      <c r="G79" s="30"/>
      <c r="H79" s="31"/>
      <c r="I79" s="31"/>
      <c r="J79" s="34"/>
      <c r="K79" s="1"/>
      <c r="L79" s="67"/>
      <c r="M79" s="68"/>
      <c r="N79" s="68"/>
      <c r="O79" s="69"/>
      <c r="P79" s="1"/>
      <c r="Q79" s="1"/>
    </row>
    <row r="80" spans="2:20" ht="9.5" customHeight="1" x14ac:dyDescent="0.2">
      <c r="I80" s="1"/>
      <c r="J80" s="1"/>
      <c r="K80" s="1"/>
      <c r="L80" s="1"/>
      <c r="O80" s="1"/>
      <c r="P80" s="1"/>
      <c r="Q80" s="1"/>
    </row>
    <row r="81" spans="3:18" ht="14" customHeight="1" x14ac:dyDescent="0.2">
      <c r="I81" s="1"/>
      <c r="J81" s="1"/>
      <c r="K81" s="1"/>
      <c r="L81" s="1"/>
      <c r="O81" s="1"/>
      <c r="P81" s="1"/>
      <c r="Q81" s="1"/>
    </row>
    <row r="82" spans="3:18" ht="18" hidden="1" customHeight="1" x14ac:dyDescent="0.2">
      <c r="I82" s="1"/>
      <c r="J82" s="1"/>
      <c r="K82" s="1"/>
      <c r="L82" s="1"/>
      <c r="O82" s="1"/>
      <c r="P82" s="1"/>
      <c r="Q82" s="1"/>
    </row>
    <row r="83" spans="3:18" ht="14" hidden="1" customHeight="1" x14ac:dyDescent="0.2">
      <c r="C83" s="2"/>
      <c r="D83" s="2"/>
      <c r="I83" s="1"/>
      <c r="J83" s="1"/>
      <c r="K83" s="1"/>
      <c r="P83" s="13"/>
      <c r="Q83" s="13"/>
      <c r="R83" s="13"/>
    </row>
    <row r="84" spans="3:18" ht="6" hidden="1" customHeight="1" x14ac:dyDescent="0.2">
      <c r="I84" s="1"/>
      <c r="J84" s="1"/>
      <c r="K84" s="1"/>
      <c r="P84" s="13"/>
      <c r="Q84" s="13"/>
      <c r="R84" s="13"/>
    </row>
    <row r="85" spans="3:18" ht="14" hidden="1" customHeight="1" x14ac:dyDescent="0.2">
      <c r="I85" s="1"/>
      <c r="J85" s="1"/>
      <c r="K85" s="1"/>
      <c r="L85" s="1"/>
      <c r="N85" s="13"/>
      <c r="O85" s="13"/>
      <c r="P85" s="13"/>
      <c r="Q85" s="13"/>
      <c r="R85" s="13"/>
    </row>
    <row r="86" spans="3:18" hidden="1" x14ac:dyDescent="0.2">
      <c r="I86" s="1"/>
      <c r="J86" s="1"/>
      <c r="K86" s="1"/>
      <c r="P86" s="1"/>
      <c r="Q86" s="1"/>
    </row>
    <row r="87" spans="3:18" hidden="1" x14ac:dyDescent="0.2">
      <c r="P87" s="1"/>
      <c r="Q87" s="1"/>
    </row>
    <row r="88" spans="3:18" hidden="1" x14ac:dyDescent="0.2">
      <c r="P88" s="1"/>
      <c r="Q88" s="1"/>
    </row>
    <row r="91" spans="3:18" ht="14" hidden="1" customHeight="1" x14ac:dyDescent="0.2"/>
    <row r="92" spans="3:18" ht="14" hidden="1" customHeight="1" x14ac:dyDescent="0.2"/>
    <row r="93" spans="3:18" ht="14" hidden="1" customHeight="1" x14ac:dyDescent="0.2"/>
    <row r="94" spans="3:18" ht="14" hidden="1" customHeight="1" x14ac:dyDescent="0.2"/>
    <row r="95" spans="3:18" ht="14" hidden="1" customHeight="1" x14ac:dyDescent="0.2"/>
    <row r="96" spans="3:18" ht="14" hidden="1" customHeight="1" x14ac:dyDescent="0.2"/>
    <row r="97" ht="14" hidden="1" customHeight="1" x14ac:dyDescent="0.2"/>
    <row r="98" ht="14" hidden="1" customHeight="1" x14ac:dyDescent="0.2"/>
    <row r="99" ht="14" hidden="1" customHeight="1" x14ac:dyDescent="0.2"/>
    <row r="100" x14ac:dyDescent="0.2"/>
    <row r="101" x14ac:dyDescent="0.2"/>
  </sheetData>
  <sheetProtection algorithmName="SHA-512" hashValue="pBEJIvOlmQ+Sh08qywocFFUmLTtaGQf38G55rxnxAoaIB8/eM/YZiG2Zzt5qkrOTMVbKZMVt1ig4dyXss8PfBQ==" saltValue="c+NM/WrYMrE6KkWzGP8wBw==" spinCount="100000" sheet="1" formatCells="0" formatColumns="0" formatRows="0" insertColumns="0" insertRows="0" insertHyperlinks="0" autoFilter="0" pivotTables="0"/>
  <protectedRanges>
    <protectedRange sqref="S32:T33 S35:T41" name="dar"/>
    <protectedRange sqref="N32 N34:N47" name="prever"/>
    <protectedRange sqref="M7:N14" name="Ingresos"/>
    <protectedRange sqref="N33 S34:T34 D32:D66" name="Vivir"/>
    <protectedRange sqref="I79" name="planear 6"/>
    <protectedRange sqref="H79" name="planear 8"/>
    <protectedRange sqref="M36:M47" name="prever2"/>
    <protectedRange sqref="R36:R41" name="dar 2"/>
    <protectedRange sqref="D68:D77" name="Vivir_1"/>
    <protectedRange sqref="H60:H69" name="Rango21_1"/>
    <protectedRange sqref="H55:H58" name="Rango20_1"/>
    <protectedRange sqref="H47:H53" name="Rango19_1"/>
    <protectedRange sqref="H39:H44" name="Rango18_1"/>
    <protectedRange sqref="H33:H34" name="Rango17_1"/>
    <protectedRange sqref="I39 I47 I57 I60" name="Vivir_1_1"/>
    <protectedRange sqref="I33:I37" name="planear1_1"/>
    <protectedRange sqref="I40:I45" name="planear 2_1"/>
    <protectedRange sqref="I48:I53" name="planear 3_1"/>
    <protectedRange sqref="I55:I56 I58" name="planear 4_1"/>
    <protectedRange sqref="I61:I69" name="planear 5_1"/>
    <protectedRange sqref="I71:I77" name="planear 6_1"/>
    <protectedRange sqref="H71:H77" name="planear 8_1"/>
  </protectedRanges>
  <mergeCells count="43">
    <mergeCell ref="R6:S15"/>
    <mergeCell ref="L51:O52"/>
    <mergeCell ref="L60:O62"/>
    <mergeCell ref="L64:O65"/>
    <mergeCell ref="Q64:T65"/>
    <mergeCell ref="S54:T63"/>
    <mergeCell ref="S67:T76"/>
    <mergeCell ref="Q51:T52"/>
    <mergeCell ref="N54:N55"/>
    <mergeCell ref="N57:N58"/>
    <mergeCell ref="M54:M55"/>
    <mergeCell ref="M57:M58"/>
    <mergeCell ref="L77:O79"/>
    <mergeCell ref="M13:N13"/>
    <mergeCell ref="H7:J7"/>
    <mergeCell ref="H8:J8"/>
    <mergeCell ref="H9:J9"/>
    <mergeCell ref="H10:J10"/>
    <mergeCell ref="H11:J11"/>
    <mergeCell ref="H12:J12"/>
    <mergeCell ref="H13:J13"/>
    <mergeCell ref="A2:U2"/>
    <mergeCell ref="H4:J4"/>
    <mergeCell ref="R5:S5"/>
    <mergeCell ref="M7:N7"/>
    <mergeCell ref="M8:N8"/>
    <mergeCell ref="H26:I27"/>
    <mergeCell ref="M26:N27"/>
    <mergeCell ref="M17:N18"/>
    <mergeCell ref="M14:N14"/>
    <mergeCell ref="M9:N9"/>
    <mergeCell ref="M10:N10"/>
    <mergeCell ref="M11:N11"/>
    <mergeCell ref="M12:N12"/>
    <mergeCell ref="C26:D27"/>
    <mergeCell ref="R26:S27"/>
    <mergeCell ref="R70:R72"/>
    <mergeCell ref="B21:E23"/>
    <mergeCell ref="G21:J23"/>
    <mergeCell ref="L21:O23"/>
    <mergeCell ref="H14:J14"/>
    <mergeCell ref="G17:J18"/>
    <mergeCell ref="Q21:T23"/>
  </mergeCells>
  <phoneticPr fontId="14" type="noConversion"/>
  <conditionalFormatting sqref="N57">
    <cfRule type="cellIs" dxfId="3" priority="4" operator="lessThan">
      <formula>0</formula>
    </cfRule>
    <cfRule type="cellIs" dxfId="2" priority="5" operator="greaterThan">
      <formula>0</formula>
    </cfRule>
  </conditionalFormatting>
  <conditionalFormatting sqref="R70:R72">
    <cfRule type="cellIs" dxfId="0" priority="1" operator="greaterThan">
      <formula>0.05</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3A5E578-6DE8-1E4A-9F62-6006BC08047F}">
          <x14:formula1>
            <xm:f>Data!$F$6:$F$17</xm:f>
          </x14:formula1>
          <xm:sqref>M4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37F4E-F27B-BB46-B2EA-8CAB1F81495C}">
  <dimension ref="B2:F36"/>
  <sheetViews>
    <sheetView workbookViewId="0">
      <selection activeCell="G10" sqref="G10"/>
    </sheetView>
  </sheetViews>
  <sheetFormatPr baseColWidth="10" defaultRowHeight="13" x14ac:dyDescent="0.15"/>
  <cols>
    <col min="2" max="2" width="25.33203125" customWidth="1"/>
    <col min="3" max="3" width="16.5" customWidth="1"/>
  </cols>
  <sheetData>
    <row r="2" spans="2:6" ht="15" x14ac:dyDescent="0.2">
      <c r="B2" s="1" t="s">
        <v>92</v>
      </c>
      <c r="C2" s="2" t="s">
        <v>93</v>
      </c>
    </row>
    <row r="3" spans="2:6" ht="15" x14ac:dyDescent="0.2">
      <c r="B3" s="1" t="s">
        <v>91</v>
      </c>
      <c r="C3" s="36">
        <f>+'Presupuesto Mes'!N54/'Presupuesto Mes'!M17</f>
        <v>0</v>
      </c>
    </row>
    <row r="4" spans="2:6" ht="15" x14ac:dyDescent="0.2">
      <c r="B4" s="1" t="s">
        <v>94</v>
      </c>
      <c r="C4" s="41">
        <f>100%-C3</f>
        <v>1</v>
      </c>
    </row>
    <row r="6" spans="2:6" x14ac:dyDescent="0.15">
      <c r="F6" s="39" t="s">
        <v>114</v>
      </c>
    </row>
    <row r="7" spans="2:6" ht="15" x14ac:dyDescent="0.2">
      <c r="B7" s="7" t="s">
        <v>100</v>
      </c>
      <c r="F7" s="39" t="s">
        <v>115</v>
      </c>
    </row>
    <row r="8" spans="2:6" ht="15" x14ac:dyDescent="0.2">
      <c r="B8" s="1" t="s">
        <v>92</v>
      </c>
      <c r="C8" s="2" t="s">
        <v>93</v>
      </c>
      <c r="F8" s="39" t="s">
        <v>116</v>
      </c>
    </row>
    <row r="9" spans="2:6" ht="15" x14ac:dyDescent="0.2">
      <c r="B9" s="1" t="s">
        <v>101</v>
      </c>
      <c r="C9" s="42">
        <f>+'Presupuesto Mes'!D67/'Presupuesto Mes'!M17</f>
        <v>0</v>
      </c>
      <c r="F9" s="39" t="s">
        <v>117</v>
      </c>
    </row>
    <row r="10" spans="2:6" ht="15" x14ac:dyDescent="0.2">
      <c r="B10" s="1" t="s">
        <v>102</v>
      </c>
      <c r="C10" s="42">
        <f>100%-C9</f>
        <v>1</v>
      </c>
      <c r="F10" s="39" t="s">
        <v>118</v>
      </c>
    </row>
    <row r="11" spans="2:6" x14ac:dyDescent="0.15">
      <c r="F11" s="39" t="s">
        <v>119</v>
      </c>
    </row>
    <row r="12" spans="2:6" x14ac:dyDescent="0.15">
      <c r="F12" s="39" t="s">
        <v>120</v>
      </c>
    </row>
    <row r="13" spans="2:6" ht="15" x14ac:dyDescent="0.2">
      <c r="B13" s="7" t="s">
        <v>104</v>
      </c>
      <c r="F13" s="39" t="s">
        <v>121</v>
      </c>
    </row>
    <row r="14" spans="2:6" ht="15" x14ac:dyDescent="0.2">
      <c r="B14" s="1" t="s">
        <v>92</v>
      </c>
      <c r="C14" s="2" t="s">
        <v>93</v>
      </c>
      <c r="F14" s="39" t="s">
        <v>122</v>
      </c>
    </row>
    <row r="15" spans="2:6" ht="15" x14ac:dyDescent="0.2">
      <c r="B15" s="1" t="s">
        <v>105</v>
      </c>
      <c r="C15" s="42">
        <f>+'Presupuesto Mes'!D40/'Presupuesto Mes'!M17</f>
        <v>0</v>
      </c>
      <c r="F15" s="39" t="s">
        <v>123</v>
      </c>
    </row>
    <row r="16" spans="2:6" ht="15" x14ac:dyDescent="0.2">
      <c r="B16" s="1" t="s">
        <v>102</v>
      </c>
      <c r="C16" s="42">
        <f>100%-C15</f>
        <v>1</v>
      </c>
      <c r="F16" s="39" t="s">
        <v>124</v>
      </c>
    </row>
    <row r="17" spans="2:6" x14ac:dyDescent="0.15">
      <c r="F17" s="39" t="s">
        <v>125</v>
      </c>
    </row>
    <row r="18" spans="2:6" ht="15" x14ac:dyDescent="0.2">
      <c r="B18" s="7" t="s">
        <v>40</v>
      </c>
    </row>
    <row r="19" spans="2:6" ht="15" x14ac:dyDescent="0.2">
      <c r="B19" s="1" t="s">
        <v>92</v>
      </c>
      <c r="C19" s="2" t="s">
        <v>93</v>
      </c>
    </row>
    <row r="20" spans="2:6" ht="15" x14ac:dyDescent="0.2">
      <c r="B20" s="1" t="s">
        <v>101</v>
      </c>
      <c r="C20" s="42">
        <f>+'Presupuesto Mes'!D78/'Presupuesto Mes'!M17</f>
        <v>0</v>
      </c>
    </row>
    <row r="21" spans="2:6" ht="15" x14ac:dyDescent="0.2">
      <c r="B21" s="1" t="s">
        <v>102</v>
      </c>
      <c r="C21" s="42">
        <f>100%-C20</f>
        <v>1</v>
      </c>
    </row>
    <row r="23" spans="2:6" ht="15" x14ac:dyDescent="0.2">
      <c r="B23" s="7" t="s">
        <v>41</v>
      </c>
    </row>
    <row r="24" spans="2:6" ht="15" x14ac:dyDescent="0.2">
      <c r="B24" s="1" t="s">
        <v>92</v>
      </c>
      <c r="C24" s="2" t="s">
        <v>93</v>
      </c>
    </row>
    <row r="25" spans="2:6" ht="15" x14ac:dyDescent="0.2">
      <c r="B25" s="1" t="s">
        <v>101</v>
      </c>
      <c r="C25" s="42">
        <f>+'Presupuesto Mes'!I78/'Presupuesto Mes'!M17</f>
        <v>0</v>
      </c>
    </row>
    <row r="26" spans="2:6" ht="15" x14ac:dyDescent="0.2">
      <c r="B26" s="1" t="s">
        <v>102</v>
      </c>
      <c r="C26" s="42">
        <f>100%-C25</f>
        <v>1</v>
      </c>
    </row>
    <row r="28" spans="2:6" ht="15" x14ac:dyDescent="0.2">
      <c r="B28" s="7" t="s">
        <v>42</v>
      </c>
    </row>
    <row r="29" spans="2:6" ht="15" x14ac:dyDescent="0.2">
      <c r="B29" s="1" t="s">
        <v>92</v>
      </c>
      <c r="C29" s="2" t="s">
        <v>93</v>
      </c>
    </row>
    <row r="30" spans="2:6" ht="15" x14ac:dyDescent="0.2">
      <c r="B30" s="1" t="s">
        <v>101</v>
      </c>
      <c r="C30" s="42">
        <f>+'Presupuesto Mes'!N48/'Presupuesto Mes'!M17</f>
        <v>0</v>
      </c>
    </row>
    <row r="31" spans="2:6" ht="15" x14ac:dyDescent="0.2">
      <c r="B31" s="1" t="s">
        <v>102</v>
      </c>
      <c r="C31" s="42">
        <f>100%-C30</f>
        <v>1</v>
      </c>
    </row>
    <row r="33" spans="2:3" ht="15" x14ac:dyDescent="0.2">
      <c r="B33" s="7" t="s">
        <v>95</v>
      </c>
    </row>
    <row r="34" spans="2:3" ht="15" x14ac:dyDescent="0.2">
      <c r="B34" s="1" t="s">
        <v>92</v>
      </c>
      <c r="C34" s="2" t="s">
        <v>93</v>
      </c>
    </row>
    <row r="35" spans="2:3" ht="15" x14ac:dyDescent="0.2">
      <c r="B35" s="1" t="s">
        <v>101</v>
      </c>
      <c r="C35" s="42">
        <f>+'Presupuesto Mes'!S42/'Presupuesto Mes'!M17</f>
        <v>0</v>
      </c>
    </row>
    <row r="36" spans="2:3" ht="15" x14ac:dyDescent="0.2">
      <c r="B36" s="1" t="s">
        <v>102</v>
      </c>
      <c r="C36" s="42">
        <f>100%-C35</f>
        <v>1</v>
      </c>
    </row>
  </sheetData>
  <sheetProtection algorithmName="SHA-512" hashValue="QTurWEgWAHIpTFUve1Qx3eSv0loy8y1OGlYP4hAHTavf+IqyAfCdWZy7XLldZfPIlZDSt4uGpLIa1Ic6S1Yxig==" saltValue="72XmUTaZLljjccgIpKWXWA==" spinCount="100000" sheet="1" objects="1" scenarios="1" selectLockedCells="1" selectUnlockedCells="1"/>
  <phoneticPr fontId="1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Presupuesto Mes</vt: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LeverIT 1</dc:creator>
  <cp:lastModifiedBy>Paula Daniela Olarte Sarmiento</cp:lastModifiedBy>
  <cp:lastPrinted>2019-01-25T22:36:37Z</cp:lastPrinted>
  <dcterms:created xsi:type="dcterms:W3CDTF">2017-08-09T03:47:33Z</dcterms:created>
  <dcterms:modified xsi:type="dcterms:W3CDTF">2025-12-30T23:23:18Z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{B9EA42DA-5BEF-413A-BE88-B1FAA59406EF}</vt:lpwstr>
  </property>
  <property fmtid="{D5CDD505-2E9C-101B-9397-08002B2CF9AE}" pid="3" name="DLPManualFileClassificationLastModifiedBy">
    <vt:lpwstr>CORPBANCA\paula-olarte</vt:lpwstr>
  </property>
  <property fmtid="{D5CDD505-2E9C-101B-9397-08002B2CF9AE}" pid="4" name="DLPManualFileClassificationLastModificationDate">
    <vt:lpwstr>1562168785</vt:lpwstr>
  </property>
  <property fmtid="{D5CDD505-2E9C-101B-9397-08002B2CF9AE}" pid="5" name="DLPManualFileClassificationVersion">
    <vt:lpwstr>11.1.100.23</vt:lpwstr>
  </property>
</Properties>
</file>